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rah_000\AppData\Local\Microsoft\Windows\INetCache\Content.Outlook\AY9IJMO9\"/>
    </mc:Choice>
  </mc:AlternateContent>
  <bookViews>
    <workbookView xWindow="0" yWindow="0" windowWidth="24000" windowHeight="9735"/>
  </bookViews>
  <sheets>
    <sheet name="PENDING" sheetId="4" r:id="rId1"/>
    <sheet name="PAID (ENTRTD IN SYSTEM)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4" l="1"/>
  <c r="D27" i="4"/>
  <c r="D26" i="4"/>
  <c r="D20" i="4"/>
  <c r="C19" i="4"/>
  <c r="C20" i="4" s="1"/>
  <c r="D5" i="4"/>
  <c r="L40" i="2" l="1"/>
  <c r="L41" i="2"/>
  <c r="D40" i="2" l="1"/>
  <c r="D26" i="2" l="1"/>
</calcChain>
</file>

<file path=xl/sharedStrings.xml><?xml version="1.0" encoding="utf-8"?>
<sst xmlns="http://schemas.openxmlformats.org/spreadsheetml/2006/main" count="264" uniqueCount="169">
  <si>
    <t>Date</t>
  </si>
  <si>
    <t>Description</t>
  </si>
  <si>
    <t>PO Number</t>
  </si>
  <si>
    <t>LANCOME Pop Up Withdarwal Cost TAJ Mall to warehouse</t>
  </si>
  <si>
    <t>LVEB Security Panels Production</t>
  </si>
  <si>
    <t>YSL Gondola Removal Cost at Wojooh Mecca Mall</t>
  </si>
  <si>
    <t>YSL Y Men Podium promoters for a duration of 7 days</t>
  </si>
  <si>
    <t>Debit Note/Quotation Number</t>
  </si>
  <si>
    <r>
      <t xml:space="preserve">Value </t>
    </r>
    <r>
      <rPr>
        <b/>
        <sz val="11"/>
        <color rgb="FFFF0000"/>
        <rFont val="Calibri"/>
        <family val="2"/>
        <scheme val="minor"/>
      </rPr>
      <t>$</t>
    </r>
  </si>
  <si>
    <t>USD</t>
  </si>
  <si>
    <t>JE 411902143</t>
  </si>
  <si>
    <t>JE 411902117</t>
  </si>
  <si>
    <t>JE 411902118</t>
  </si>
  <si>
    <t>JE 411902120</t>
  </si>
  <si>
    <t>JE 411902132</t>
  </si>
  <si>
    <t>JE 411902142</t>
  </si>
  <si>
    <t>JE 411902144</t>
  </si>
  <si>
    <t>CN 801900175</t>
  </si>
  <si>
    <t>CN 801900174</t>
  </si>
  <si>
    <t>JE 411902478</t>
  </si>
  <si>
    <t>JE 411902476</t>
  </si>
  <si>
    <t>JE 411902474</t>
  </si>
  <si>
    <t>JE 411902480</t>
  </si>
  <si>
    <t>CN 801900186</t>
  </si>
  <si>
    <t>CN 801900185</t>
  </si>
  <si>
    <t>CN 801900187</t>
  </si>
  <si>
    <t xml:space="preserve">CN 801900221 </t>
  </si>
  <si>
    <t>CN 801900237</t>
  </si>
  <si>
    <t>CN 801900236</t>
  </si>
  <si>
    <t xml:space="preserve"> May   TABEL&amp;CHAIER</t>
  </si>
  <si>
    <t>Animations, Podium- Other Expenses &amp; February YSL Animation</t>
  </si>
  <si>
    <t xml:space="preserve">Training Internal-Aboard Employees DV &amp;  Coffee Break for BA Meeting </t>
  </si>
  <si>
    <t>Y Man Podium Rental Cost @ City Mall Amman &amp; Additional 2 Days Rental Cost @ City Mall Amman</t>
  </si>
  <si>
    <t>661901052 &amp; 661901054</t>
  </si>
  <si>
    <t>GWP HG- Accessories- Tools &amp; Roses and Balloons for YSL Animation</t>
  </si>
  <si>
    <t>Animations, Podium- Other Expenses &amp; Roses for Mother's Day</t>
  </si>
  <si>
    <t>Training Internal-Aboard Employees DV &amp; Lancome &amp; YSL Training For Jordanian Bas &amp; Lancome &amp; YSL Training For Jordanian Bas</t>
  </si>
  <si>
    <t>Maintenance and Repair PLV &amp; Lancome Front Stand Table Maintenance at VVV City Mall</t>
  </si>
  <si>
    <t>Visuals- Poster &amp; LANCOME Visuals Printing  &amp; YSL Visuals Printing</t>
  </si>
  <si>
    <t>Animations, Podium- Other Expenses &amp; Lancome March Animation</t>
  </si>
  <si>
    <t>Sanitary Registration &amp; Products Registration Fees</t>
  </si>
  <si>
    <t>Promo Area (DPL19) &amp; Rental Cost LANCOME Mothers Day Podium @ City Mall (6 Days) &amp; Temporary Emloyee &amp; Promoters Cost</t>
  </si>
  <si>
    <t>Visuals- Poster &amp; Printing Y Visuals</t>
  </si>
  <si>
    <t>Visuals- Poster &amp; LVEB Security Printing Package</t>
  </si>
  <si>
    <t>Maintenance and Repair PLV &amp; 3 Ralph Lauren Gondolas Maintenance &amp; Visuals- Poster &amp; Ralph Lauren Visuals Printing</t>
  </si>
  <si>
    <t>Jod</t>
  </si>
  <si>
    <t>Note</t>
  </si>
  <si>
    <t>Our Qutation</t>
  </si>
  <si>
    <t xml:space="preserve">PO </t>
  </si>
  <si>
    <t>invoice 7926 - trasnfer 8pcs Y men to tester</t>
  </si>
  <si>
    <t>by email - Karim</t>
  </si>
  <si>
    <t>invoice 7946 - Customer complaint - Roula AlQadi</t>
  </si>
  <si>
    <t>by email - Roula</t>
  </si>
  <si>
    <t>AMMAR</t>
  </si>
  <si>
    <t>BLACK FRIDAY AT VAVAVOOM STORES</t>
  </si>
  <si>
    <t>Margin Compensation 16</t>
  </si>
  <si>
    <t xml:space="preserve"> DESTRUCTION SEP2019 (PENSING FROM Y2018) TRF INV 8124</t>
  </si>
  <si>
    <t>TRANSFER TO GWP TRF INV 8273</t>
  </si>
  <si>
    <t>YSL Y EVENT GGODS GIVEN AS GIFTS  "TRF (INVS 8130-8131-8134-8137) &amp; TRF CN (1435)"</t>
  </si>
  <si>
    <t xml:space="preserve"> DAMAGED GOODS FROM WOJOOH TRF INV 8132</t>
  </si>
  <si>
    <t>Maintenance Gaondla and Plexi</t>
  </si>
  <si>
    <t>RALH LAUREN FACES ANIMATION</t>
  </si>
  <si>
    <t>VVV INCENTIVE SCHEME</t>
  </si>
  <si>
    <t>?</t>
  </si>
  <si>
    <t>La Vie Est Belle Printing @ Vavavoom</t>
  </si>
  <si>
    <t xml:space="preserve">Lancome Voucher Printing </t>
  </si>
  <si>
    <t xml:space="preserve">Lancome Poduim Maintinance and Painting </t>
  </si>
  <si>
    <t>YSL Mon Paris Printing @ several</t>
  </si>
  <si>
    <t xml:space="preserve">Several expenses during 2018 ( products ) </t>
  </si>
  <si>
    <t>Lancome Voucher animation paid from above Qutation</t>
  </si>
  <si>
    <t>Total 2018</t>
  </si>
  <si>
    <t>JOD</t>
  </si>
  <si>
    <t>Y 2018</t>
  </si>
  <si>
    <t>JE 411900532</t>
  </si>
  <si>
    <t>DAMAGED PRODUCTA FROM WOJOOH TRF INV 8224</t>
  </si>
  <si>
    <t>EMAIL</t>
  </si>
  <si>
    <t xml:space="preserve"> </t>
  </si>
  <si>
    <t>25/02/2019</t>
  </si>
  <si>
    <t>17/09/2019</t>
  </si>
  <si>
    <t>11/10/2019</t>
  </si>
  <si>
    <t>14/10/2019</t>
  </si>
  <si>
    <t>07/10/2019</t>
  </si>
  <si>
    <t>31/10/2019</t>
  </si>
  <si>
    <t>04/12/2019</t>
  </si>
  <si>
    <t>20/12/2019</t>
  </si>
  <si>
    <t>CN JE 411902143 17/09/2019 PO 661900137 DN1 (LANCOME Pop Up Withdarwal Cost TAJ Mall to warehouse)</t>
  </si>
  <si>
    <t>CN JE 411902117 17/09/2019 PO 661900763 DN2 (LVEB Security Panels Production)</t>
  </si>
  <si>
    <t>CN JE 411902118 17/09/2019 PO 661900587 DN3 (YSL Gondola Removal Cost at Wojooh Mecca Mall)</t>
  </si>
  <si>
    <t>CN JE 411902120 17/09/2019 PO 661900881 DN5 (Animations, Podium- Other Expenses &amp; February YSL Animation)</t>
  </si>
  <si>
    <t>CN JE 411902118 17/09/2019 PO 661901053 DN6 (Training Internal-Aboard Employees DV &amp;  Coffee Break for BA Meeting )</t>
  </si>
  <si>
    <t>CN JE 411902120 17/09/2019 PO 661901052 &amp; 661901054 DN7 (Y Man Podium Rental Cost @ City Mall Amman &amp; Additional 2 Days Rental Cost @ City Mall Amman)</t>
  </si>
  <si>
    <t>CN JE 411902132 17/09/2019 PO 661901153 DN9 (YSL Y Men Podium promoters for a duration of 7 days)</t>
  </si>
  <si>
    <t>CN JE 411902142 17/09/2019 PO 661901219 DN10 (GWP HG- Accessories- Tools &amp; Roses and Balloons for YSL Animation)</t>
  </si>
  <si>
    <t>CN JE 411902144 17/09/2019 PO 661902374 DN13 (Animations, Podium- Other Expenses &amp; Roses for Mother's Day)</t>
  </si>
  <si>
    <t>CN JE 411902143 17/09/2019 PO 661903338 DN15 (Training Internal-Aboard Employees DV &amp; Lancome &amp; YSL Training For Jordanian Bas &amp; Lancome &amp; YSL Training For Jordanian Bas)</t>
  </si>
  <si>
    <t>CN JE 411902142 17/09/2019 PO 661903994 DN18 (Maintenance and Repair PLV &amp; Lancome Front Stand Table Maintenance at VVV City Mall)</t>
  </si>
  <si>
    <t>CN JE 411902117 17/09/2019 PO 661904939 DN23 (Visuals- Poster &amp; LANCOME Visuals Printing  &amp; YSL Visuals Printing)</t>
  </si>
  <si>
    <t>CN JE 411902478 11/10/2019 PO 661902193 DN12 (Animations, Podium- Other Expenses &amp; Lancome March Animation)</t>
  </si>
  <si>
    <t>CN JE 411902474 11/10/2019 PO 661904136 DN20 (Sanitary Registration &amp; Products Registration Fees)</t>
  </si>
  <si>
    <t>CN JE 411902480 14/10/2019 PO 661901642 DN11 (Promo Area (DPL19) &amp; Rental Cost LANCOME Mothers Day Podium @ City Mall (6 Days) &amp; Temporary Emloyee &amp; Promoters Cost)</t>
  </si>
  <si>
    <t>CN JE 411902144 17/09/2019 PO 661902877 DN14 (Visuals- Poster &amp; Printing Y Visuals)</t>
  </si>
  <si>
    <t>CN JE 411902476 11/10/2019 PO 661903844 DN17 (Visuals- Poster &amp; LVEB Security Printing Package)</t>
  </si>
  <si>
    <t>CN JE 411902474 11/10/2019 PO 661903995 DN19 (Maintenance and Repair PLV &amp; 3 Ralph Lauren Gondolas Maintenance &amp; Visuals- Poster &amp; Ralph Lauren Visuals Printing)</t>
  </si>
  <si>
    <t/>
  </si>
  <si>
    <t>CN 801900175 07/10/2019 EMAIL DN ( DAMAGED GOODS FROM WOJOOH TRF INV 8132)</t>
  </si>
  <si>
    <t>CN 801900174 07/10/2019 EMAIL DN34 (TRANSFER TO GWP TRF INV 8273)</t>
  </si>
  <si>
    <t>CN 801900186 31/10/2019 EMAIL DN33 ( DESTRUCTION SEP2019 (PENSING FROM Y2018) TRF INV 8124)</t>
  </si>
  <si>
    <t>CN 801900185 31/10/2019 EMAIL DN35 (YSL Y EVENT GGODS GIVEN AS GIFTS  "TRF (INVS 8130-8131-8134-8137) &amp; TRF CN (1435)")</t>
  </si>
  <si>
    <t>CN 801900187 31/10/2019 EMAIL DN36 (Margin Compensation 16)</t>
  </si>
  <si>
    <t>CN 801900221  04/12/2019 EMAIL DN36 (Margin Compensation 16)</t>
  </si>
  <si>
    <t>CN 801900237 20/12/2019 EMAIL DN (DAMAGED PRODUCTA FROM WOJOOH TRF INV 8224)</t>
  </si>
  <si>
    <t>CN 801900236 20/12/2019 EMAIL DN (BLACK FRIDAY AT VAVAVOOM STORES)</t>
  </si>
  <si>
    <t>TRAINING-coffe break</t>
  </si>
  <si>
    <t xml:space="preserve">ADVERTISING-ASAS - BO intense printing </t>
  </si>
  <si>
    <t>Destruction Fees - DAMAGE STOCK</t>
  </si>
  <si>
    <t>EXPOSURES 16 (AL-SHAYA) INVOICE rent</t>
  </si>
  <si>
    <t xml:space="preserve"> 8265 invoice</t>
  </si>
  <si>
    <t xml:space="preserve"> 8272 invoice</t>
  </si>
  <si>
    <t>---12-TRAINING</t>
  </si>
  <si>
    <t>LANCOME EN PRINTING GC &amp; GRVTY</t>
  </si>
  <si>
    <t>ASAS</t>
  </si>
  <si>
    <t>YSL FACES</t>
  </si>
  <si>
    <t>Lancome Stands Maintenance</t>
  </si>
  <si>
    <t>Polo Gondola Maintenance</t>
  </si>
  <si>
    <t>LVEB Printing visuals exposure a Vavavoom</t>
  </si>
  <si>
    <t>LANCOME EN PRINTING</t>
  </si>
  <si>
    <t>LANCOME LOGO PRINTING FACES</t>
  </si>
  <si>
    <t>BA INCENTIVE</t>
  </si>
  <si>
    <t>YSL STAND</t>
  </si>
  <si>
    <t xml:space="preserve">BA INCENTIVE 2S </t>
  </si>
  <si>
    <t>Destruction</t>
  </si>
  <si>
    <t>CN 802000037</t>
  </si>
  <si>
    <t>JE 412000148</t>
  </si>
  <si>
    <t>JE 412000166</t>
  </si>
  <si>
    <t>CN 802000001</t>
  </si>
  <si>
    <t>07.02.2020</t>
  </si>
  <si>
    <t>14.02.2020</t>
  </si>
  <si>
    <t>20.02.2020</t>
  </si>
  <si>
    <t>07.01.2020</t>
  </si>
  <si>
    <t xml:space="preserve">CN 802000037 07.02.2020 </t>
  </si>
  <si>
    <t>CN JE 412000148 14.02.2020 PO 661906754 DN28 (TRAINING-coffe break)</t>
  </si>
  <si>
    <t>CN JE 412000166 20.02.2020 PO 661905545 DN24 (ADVERTISING-ASAS - BO intense printing )</t>
  </si>
  <si>
    <t>CN JE 412000148 14.02.2020 PO 661909780 DN44 (Destruction Fees - DAMAGE STOCK)</t>
  </si>
  <si>
    <t>CN JE 412000148 14.02.2020 PO 661907844 DN30 (EXPOSURES 16 (AL-SHAYA) INVOICE rent)</t>
  </si>
  <si>
    <t>CN CN 802000001 07.01.2020 PO Destruction DN43 ( 8265 &amp; 8272invoice)</t>
  </si>
  <si>
    <t>CN JE 412000148 14.02.2020 PO 661909779 DN45 (Destruction Fees - DAMAGE STOCK)</t>
  </si>
  <si>
    <t>CN JE 412000148 14.02.2020 PO 661909338 DN38 (---12-TRAINING)</t>
  </si>
  <si>
    <t>CN JE 412000148 14.02.2020 PO 661906262 DN26 (LANCOME EN PRINTING GC &amp; GRVTY)</t>
  </si>
  <si>
    <t>CN JE 412000148 14.02.2020 PO 661908145 DN31 (ASAS)</t>
  </si>
  <si>
    <t>CN JE 412000148 14.02.2020 PO 661909778 DN40 (YSL FACES)</t>
  </si>
  <si>
    <t>CN JE 412000148 14.02.2020 PO 661909777 DN41 (Lancome Stands Maintenance)</t>
  </si>
  <si>
    <t>CN JE 412000148 14.02.2020 PO 661909776 DN42 (Polo Gondola Maintenance)</t>
  </si>
  <si>
    <t>CN JE 412000148 14.02.2020 PO 661907846 DN29 (LVEB Printing visuals exposure a Vavavoom)</t>
  </si>
  <si>
    <t>CN JE 412000148 14.02.2020 PO 661905943 DN25 (LANCOME EN PRINTING)</t>
  </si>
  <si>
    <t>CN JE 412000148 14.02.2020 PO 661906523 DN27 (LANCOME LOGO PRINTING FACES)</t>
  </si>
  <si>
    <t>CN JE 412000148 14.02.2020 PO 661906263 DN32 (BA INCENTIVE)</t>
  </si>
  <si>
    <t>CN JE 412000148 14.02.2020 PO 661908771 DN37 (BA INCENTIVE)</t>
  </si>
  <si>
    <t>CN JE 412000148 14.02.2020 PO 662000068 DN39 (YSL STAND)</t>
  </si>
  <si>
    <t>CN JE 412000148 14.02.2020 PO  DN49 (BA INCENTIVE 2S )</t>
  </si>
  <si>
    <t xml:space="preserve"> 2019  STILL TO SEND TO L'OREAL AND GET APPROVAL TO ISSUE CREDIT NOTE</t>
  </si>
  <si>
    <t>NOT APPROVED FOR CN BY ROULA EMAIL 03.02.2020 (BUT OUR RECORDS ARE CORRECT AND WE NEDD TO COMMUNICATE AGAIN)</t>
  </si>
  <si>
    <t>APPROVED FOR CN BY ROULA EMAIL 03.02.2020 BUT CREDIT NOTE STILL NOT ISSUED</t>
  </si>
  <si>
    <t>LOREAL STARTING</t>
  </si>
  <si>
    <t>OUR STARTING</t>
  </si>
  <si>
    <t>PENDING Y2018</t>
  </si>
  <si>
    <t>PENDING Y2019</t>
  </si>
  <si>
    <t>DIFFERENCE</t>
  </si>
  <si>
    <t>PENDING CREDIT NOTES FROM YEAR 2018</t>
  </si>
  <si>
    <t>STILL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</si>
</sst>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_);_(* \(#,##0.000\);_(* &quot;-&quot;??_);_(@_)"/>
    <numFmt numFmtId="165" formatCode="#,##0.000_);[Red]\(#,##0.000\)"/>
    <numFmt numFmtId="166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4" xfId="0" applyFill="1" applyBorder="1"/>
    <xf numFmtId="0" fontId="0" fillId="0" borderId="10" xfId="0" applyFill="1" applyBorder="1"/>
    <xf numFmtId="0" fontId="5" fillId="0" borderId="4" xfId="0" applyFont="1" applyFill="1" applyBorder="1" applyProtection="1">
      <protection locked="0"/>
    </xf>
    <xf numFmtId="165" fontId="5" fillId="3" borderId="4" xfId="0" applyNumberFormat="1" applyFont="1" applyFill="1" applyBorder="1"/>
    <xf numFmtId="0" fontId="5" fillId="0" borderId="4" xfId="0" applyFont="1" applyFill="1" applyBorder="1"/>
    <xf numFmtId="14" fontId="5" fillId="0" borderId="5" xfId="0" applyNumberFormat="1" applyFont="1" applyFill="1" applyBorder="1"/>
    <xf numFmtId="0" fontId="0" fillId="0" borderId="6" xfId="0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11" xfId="0" applyNumberFormat="1" applyFont="1" applyBorder="1"/>
    <xf numFmtId="0" fontId="5" fillId="0" borderId="1" xfId="0" applyFont="1" applyBorder="1" applyProtection="1">
      <protection locked="0"/>
    </xf>
    <xf numFmtId="0" fontId="5" fillId="0" borderId="10" xfId="0" applyFont="1" applyFill="1" applyBorder="1"/>
    <xf numFmtId="165" fontId="5" fillId="3" borderId="2" xfId="0" applyNumberFormat="1" applyFont="1" applyFill="1" applyBorder="1"/>
    <xf numFmtId="14" fontId="5" fillId="0" borderId="14" xfId="0" applyNumberFormat="1" applyFont="1" applyBorder="1"/>
    <xf numFmtId="0" fontId="5" fillId="0" borderId="3" xfId="0" applyFont="1" applyFill="1" applyBorder="1"/>
    <xf numFmtId="165" fontId="5" fillId="3" borderId="3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4" fontId="5" fillId="0" borderId="8" xfId="0" applyNumberFormat="1" applyFont="1" applyFill="1" applyBorder="1"/>
    <xf numFmtId="0" fontId="5" fillId="0" borderId="7" xfId="0" applyFont="1" applyFill="1" applyBorder="1" applyProtection="1">
      <protection locked="0"/>
    </xf>
    <xf numFmtId="0" fontId="5" fillId="0" borderId="7" xfId="0" applyFont="1" applyFill="1" applyBorder="1"/>
    <xf numFmtId="165" fontId="5" fillId="3" borderId="7" xfId="0" applyNumberFormat="1" applyFont="1" applyFill="1" applyBorder="1"/>
    <xf numFmtId="0" fontId="5" fillId="0" borderId="12" xfId="0" applyFont="1" applyFill="1" applyBorder="1" applyProtection="1">
      <protection locked="0"/>
    </xf>
    <xf numFmtId="0" fontId="5" fillId="0" borderId="13" xfId="0" applyFont="1" applyFill="1" applyBorder="1" applyAlignment="1">
      <alignment vertical="center"/>
    </xf>
    <xf numFmtId="165" fontId="5" fillId="3" borderId="11" xfId="0" applyNumberFormat="1" applyFont="1" applyFill="1" applyBorder="1" applyAlignment="1">
      <alignment vertical="center"/>
    </xf>
    <xf numFmtId="14" fontId="5" fillId="0" borderId="13" xfId="0" applyNumberFormat="1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4" fontId="3" fillId="0" borderId="1" xfId="0" applyNumberFormat="1" applyFont="1" applyFill="1" applyBorder="1" applyAlignment="1" applyProtection="1">
      <alignment horizontal="center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horizontal="center"/>
    </xf>
    <xf numFmtId="166" fontId="1" fillId="0" borderId="1" xfId="0" applyNumberFormat="1" applyFont="1" applyFill="1" applyBorder="1" applyAlignment="1"/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165" fontId="1" fillId="4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165" fontId="0" fillId="3" borderId="4" xfId="0" applyNumberFormat="1" applyFill="1" applyBorder="1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 applyBorder="1"/>
    <xf numFmtId="165" fontId="1" fillId="0" borderId="0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 applyFill="1" applyBorder="1"/>
    <xf numFmtId="165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5" xfId="0" applyNumberFormat="1" applyFill="1" applyBorder="1"/>
    <xf numFmtId="49" fontId="0" fillId="0" borderId="9" xfId="0" applyNumberFormat="1" applyFill="1" applyBorder="1" applyAlignment="1">
      <alignment vertical="center"/>
    </xf>
    <xf numFmtId="49" fontId="5" fillId="0" borderId="5" xfId="0" applyNumberFormat="1" applyFont="1" applyFill="1" applyBorder="1"/>
    <xf numFmtId="49" fontId="5" fillId="0" borderId="11" xfId="0" applyNumberFormat="1" applyFont="1" applyBorder="1"/>
    <xf numFmtId="0" fontId="0" fillId="0" borderId="0" xfId="0" applyFill="1" applyBorder="1" applyAlignment="1">
      <alignment horizontal="center"/>
    </xf>
    <xf numFmtId="0" fontId="0" fillId="0" borderId="19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18" xfId="0" applyFill="1" applyBorder="1" applyAlignment="1"/>
    <xf numFmtId="0" fontId="0" fillId="0" borderId="0" xfId="0" applyFill="1" applyBorder="1" applyAlignment="1"/>
    <xf numFmtId="0" fontId="0" fillId="0" borderId="20" xfId="0" applyFill="1" applyBorder="1" applyAlignment="1"/>
    <xf numFmtId="0" fontId="7" fillId="0" borderId="16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0" fillId="0" borderId="16" xfId="0" applyFill="1" applyBorder="1" applyAlignment="1"/>
    <xf numFmtId="0" fontId="0" fillId="0" borderId="19" xfId="0" applyFill="1" applyBorder="1" applyAlignment="1"/>
    <xf numFmtId="0" fontId="6" fillId="0" borderId="19" xfId="0" applyFont="1" applyFill="1" applyBorder="1" applyAlignment="1" applyProtection="1">
      <protection locked="0"/>
    </xf>
    <xf numFmtId="0" fontId="0" fillId="0" borderId="19" xfId="0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/>
    <xf numFmtId="0" fontId="0" fillId="0" borderId="0" xfId="0" applyBorder="1" applyAlignment="1"/>
    <xf numFmtId="14" fontId="0" fillId="0" borderId="21" xfId="0" applyNumberFormat="1" applyFill="1" applyBorder="1" applyAlignment="1" applyProtection="1">
      <protection locked="0"/>
    </xf>
    <xf numFmtId="14" fontId="0" fillId="0" borderId="12" xfId="0" applyNumberFormat="1" applyFill="1" applyBorder="1" applyAlignment="1" applyProtection="1">
      <protection locked="0"/>
    </xf>
    <xf numFmtId="14" fontId="0" fillId="0" borderId="22" xfId="0" applyNumberFormat="1" applyFill="1" applyBorder="1" applyAlignment="1" applyProtection="1">
      <protection locked="0"/>
    </xf>
    <xf numFmtId="14" fontId="0" fillId="0" borderId="23" xfId="0" applyNumberFormat="1" applyFill="1" applyBorder="1" applyAlignment="1" applyProtection="1">
      <protection locked="0"/>
    </xf>
    <xf numFmtId="17" fontId="0" fillId="0" borderId="22" xfId="0" applyNumberFormat="1" applyFill="1" applyBorder="1" applyAlignment="1"/>
    <xf numFmtId="17" fontId="0" fillId="0" borderId="23" xfId="0" applyNumberFormat="1" applyFill="1" applyBorder="1" applyAlignment="1"/>
    <xf numFmtId="17" fontId="0" fillId="0" borderId="24" xfId="0" applyNumberFormat="1" applyFill="1" applyBorder="1" applyAlignment="1"/>
    <xf numFmtId="17" fontId="0" fillId="0" borderId="21" xfId="0" applyNumberFormat="1" applyFill="1" applyBorder="1" applyAlignment="1"/>
    <xf numFmtId="17" fontId="0" fillId="0" borderId="12" xfId="0" applyNumberFormat="1" applyFill="1" applyBorder="1" applyAlignment="1"/>
    <xf numFmtId="14" fontId="0" fillId="0" borderId="23" xfId="0" applyNumberFormat="1" applyFill="1" applyBorder="1" applyAlignment="1"/>
    <xf numFmtId="14" fontId="6" fillId="0" borderId="12" xfId="0" applyNumberFormat="1" applyFont="1" applyFill="1" applyBorder="1" applyAlignment="1" applyProtection="1">
      <protection locked="0"/>
    </xf>
    <xf numFmtId="0" fontId="0" fillId="0" borderId="22" xfId="0" applyBorder="1" applyAlignment="1">
      <alignment horizontal="left"/>
    </xf>
    <xf numFmtId="0" fontId="0" fillId="0" borderId="12" xfId="0" applyFill="1" applyBorder="1" applyAlignment="1"/>
    <xf numFmtId="0" fontId="0" fillId="0" borderId="23" xfId="0" applyFill="1" applyBorder="1" applyAlignment="1"/>
    <xf numFmtId="0" fontId="0" fillId="0" borderId="22" xfId="0" applyFill="1" applyBorder="1" applyAlignment="1"/>
    <xf numFmtId="0" fontId="0" fillId="0" borderId="21" xfId="0" applyFill="1" applyBorder="1" applyAlignment="1"/>
    <xf numFmtId="0" fontId="0" fillId="0" borderId="24" xfId="0" applyFill="1" applyBorder="1" applyAlignment="1"/>
    <xf numFmtId="0" fontId="8" fillId="0" borderId="12" xfId="0" applyFont="1" applyFill="1" applyBorder="1" applyAlignment="1"/>
    <xf numFmtId="4" fontId="8" fillId="0" borderId="19" xfId="0" applyNumberFormat="1" applyFont="1" applyFill="1" applyBorder="1" applyAlignment="1" applyProtection="1"/>
    <xf numFmtId="4" fontId="8" fillId="0" borderId="0" xfId="0" applyNumberFormat="1" applyFont="1" applyFill="1" applyBorder="1" applyAlignment="1" applyProtection="1"/>
    <xf numFmtId="4" fontId="8" fillId="0" borderId="18" xfId="0" applyNumberFormat="1" applyFont="1" applyFill="1" applyBorder="1" applyAlignment="1" applyProtection="1"/>
    <xf numFmtId="4" fontId="8" fillId="0" borderId="16" xfId="0" applyNumberFormat="1" applyFont="1" applyFill="1" applyBorder="1" applyAlignment="1" applyProtection="1"/>
    <xf numFmtId="4" fontId="8" fillId="0" borderId="20" xfId="0" applyNumberFormat="1" applyFont="1" applyFill="1" applyBorder="1" applyAlignment="1" applyProtection="1"/>
    <xf numFmtId="0" fontId="0" fillId="0" borderId="1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 applyProtection="1"/>
    <xf numFmtId="0" fontId="8" fillId="0" borderId="23" xfId="0" applyNumberFormat="1" applyFont="1" applyFill="1" applyBorder="1" applyAlignment="1" applyProtection="1"/>
    <xf numFmtId="0" fontId="8" fillId="0" borderId="22" xfId="0" applyNumberFormat="1" applyFont="1" applyFill="1" applyBorder="1" applyAlignment="1" applyProtection="1"/>
    <xf numFmtId="0" fontId="0" fillId="0" borderId="23" xfId="0" applyBorder="1" applyAlignment="1"/>
    <xf numFmtId="0" fontId="8" fillId="0" borderId="21" xfId="0" applyNumberFormat="1" applyFont="1" applyFill="1" applyBorder="1" applyAlignment="1" applyProtection="1"/>
    <xf numFmtId="0" fontId="8" fillId="0" borderId="24" xfId="0" applyNumberFormat="1" applyFont="1" applyFill="1" applyBorder="1" applyAlignment="1" applyProtection="1"/>
    <xf numFmtId="0" fontId="3" fillId="0" borderId="1" xfId="0" applyFont="1" applyFill="1" applyBorder="1" applyAlignment="1">
      <alignment horizontal="center" vertical="center"/>
    </xf>
    <xf numFmtId="166" fontId="1" fillId="0" borderId="25" xfId="0" applyNumberFormat="1" applyFont="1" applyFill="1" applyBorder="1" applyAlignment="1"/>
    <xf numFmtId="0" fontId="0" fillId="0" borderId="25" xfId="0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4" fontId="1" fillId="0" borderId="26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166" fontId="1" fillId="0" borderId="26" xfId="0" applyNumberFormat="1" applyFont="1" applyFill="1" applyBorder="1" applyAlignment="1">
      <alignment horizontal="center"/>
    </xf>
    <xf numFmtId="0" fontId="0" fillId="0" borderId="26" xfId="0" applyFill="1" applyBorder="1" applyAlignment="1">
      <alignment horizontal="center" vertical="center" wrapText="1"/>
    </xf>
    <xf numFmtId="0" fontId="10" fillId="0" borderId="19" xfId="0" applyFont="1" applyFill="1" applyBorder="1" applyAlignment="1"/>
    <xf numFmtId="0" fontId="10" fillId="0" borderId="11" xfId="0" applyFont="1" applyFill="1" applyBorder="1" applyAlignment="1"/>
    <xf numFmtId="0" fontId="10" fillId="0" borderId="13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4" fontId="3" fillId="0" borderId="34" xfId="0" applyNumberFormat="1" applyFont="1" applyFill="1" applyBorder="1" applyAlignment="1" applyProtection="1">
      <protection locked="0"/>
    </xf>
    <xf numFmtId="4" fontId="3" fillId="0" borderId="34" xfId="0" applyNumberFormat="1" applyFon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4" xfId="0" applyBorder="1" applyAlignment="1">
      <alignment horizontal="center"/>
    </xf>
    <xf numFmtId="14" fontId="11" fillId="2" borderId="12" xfId="0" applyNumberFormat="1" applyFont="1" applyFill="1" applyBorder="1" applyAlignment="1" applyProtection="1"/>
    <xf numFmtId="0" fontId="11" fillId="2" borderId="12" xfId="0" applyNumberFormat="1" applyFont="1" applyFill="1" applyBorder="1" applyAlignment="1" applyProtection="1"/>
    <xf numFmtId="4" fontId="11" fillId="2" borderId="11" xfId="0" applyNumberFormat="1" applyFont="1" applyFill="1" applyBorder="1" applyAlignment="1" applyProtection="1"/>
    <xf numFmtId="4" fontId="11" fillId="2" borderId="12" xfId="0" applyNumberFormat="1" applyFont="1" applyFill="1" applyBorder="1" applyAlignment="1" applyProtection="1"/>
    <xf numFmtId="0" fontId="0" fillId="0" borderId="0" xfId="0" applyAlignment="1"/>
    <xf numFmtId="4" fontId="0" fillId="0" borderId="0" xfId="0" applyNumberFormat="1" applyAlignment="1"/>
    <xf numFmtId="14" fontId="11" fillId="2" borderId="21" xfId="0" applyNumberFormat="1" applyFont="1" applyFill="1" applyBorder="1" applyAlignment="1" applyProtection="1"/>
    <xf numFmtId="0" fontId="0" fillId="5" borderId="13" xfId="0" applyFill="1" applyBorder="1" applyAlignment="1"/>
    <xf numFmtId="4" fontId="0" fillId="5" borderId="11" xfId="0" applyNumberFormat="1" applyFill="1" applyBorder="1" applyAlignment="1"/>
    <xf numFmtId="0" fontId="9" fillId="0" borderId="0" xfId="0" applyFont="1" applyAlignment="1"/>
    <xf numFmtId="4" fontId="3" fillId="0" borderId="0" xfId="0" applyNumberFormat="1" applyFont="1" applyAlignment="1"/>
    <xf numFmtId="0" fontId="3" fillId="0" borderId="0" xfId="0" applyFont="1" applyAlignment="1"/>
    <xf numFmtId="0" fontId="0" fillId="0" borderId="13" xfId="0" applyBorder="1" applyAlignment="1"/>
    <xf numFmtId="14" fontId="0" fillId="0" borderId="29" xfId="0" applyNumberFormat="1" applyFill="1" applyBorder="1" applyAlignment="1"/>
    <xf numFmtId="165" fontId="1" fillId="0" borderId="1" xfId="0" applyNumberFormat="1" applyFont="1" applyFill="1" applyBorder="1" applyAlignment="1"/>
    <xf numFmtId="0" fontId="0" fillId="0" borderId="1" xfId="0" applyFill="1" applyBorder="1" applyAlignment="1"/>
    <xf numFmtId="14" fontId="0" fillId="0" borderId="31" xfId="0" applyNumberFormat="1" applyFill="1" applyBorder="1" applyAlignment="1"/>
    <xf numFmtId="165" fontId="1" fillId="0" borderId="25" xfId="0" applyNumberFormat="1" applyFont="1" applyFill="1" applyBorder="1" applyAlignment="1"/>
    <xf numFmtId="0" fontId="0" fillId="0" borderId="25" xfId="0" applyFill="1" applyBorder="1" applyAlignment="1"/>
    <xf numFmtId="0" fontId="0" fillId="0" borderId="13" xfId="0" applyFill="1" applyBorder="1" applyAlignment="1"/>
    <xf numFmtId="165" fontId="3" fillId="0" borderId="19" xfId="0" applyNumberFormat="1" applyFont="1" applyFill="1" applyBorder="1" applyAlignment="1"/>
    <xf numFmtId="0" fontId="3" fillId="0" borderId="19" xfId="0" applyFont="1" applyFill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5" fillId="0" borderId="0" xfId="0" applyFont="1" applyAlignment="1"/>
    <xf numFmtId="14" fontId="3" fillId="0" borderId="29" xfId="0" applyNumberFormat="1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5" fillId="0" borderId="0" xfId="0" applyFont="1" applyBorder="1" applyAlignment="1"/>
    <xf numFmtId="14" fontId="3" fillId="0" borderId="33" xfId="0" applyNumberFormat="1" applyFont="1" applyFill="1" applyBorder="1" applyAlignment="1" applyProtection="1">
      <protection locked="0"/>
    </xf>
    <xf numFmtId="0" fontId="3" fillId="0" borderId="34" xfId="0" applyFont="1" applyFill="1" applyBorder="1" applyAlignment="1" applyProtection="1">
      <protection locked="0"/>
    </xf>
    <xf numFmtId="4" fontId="0" fillId="0" borderId="0" xfId="0" applyNumberFormat="1" applyBorder="1" applyAlignment="1"/>
    <xf numFmtId="0" fontId="0" fillId="0" borderId="15" xfId="0" applyBorder="1" applyAlignment="1"/>
    <xf numFmtId="4" fontId="0" fillId="0" borderId="16" xfId="0" applyNumberFormat="1" applyBorder="1" applyAlignment="1"/>
    <xf numFmtId="14" fontId="0" fillId="0" borderId="36" xfId="0" applyNumberFormat="1" applyBorder="1" applyAlignment="1"/>
    <xf numFmtId="4" fontId="0" fillId="0" borderId="6" xfId="0" applyNumberFormat="1" applyBorder="1" applyAlignment="1"/>
    <xf numFmtId="0" fontId="0" fillId="0" borderId="6" xfId="0" applyBorder="1" applyAlignment="1"/>
    <xf numFmtId="0" fontId="0" fillId="0" borderId="29" xfId="0" applyBorder="1" applyAlignment="1"/>
    <xf numFmtId="4" fontId="0" fillId="0" borderId="1" xfId="0" applyNumberFormat="1" applyBorder="1" applyAlignment="1"/>
    <xf numFmtId="0" fontId="0" fillId="0" borderId="1" xfId="0" applyBorder="1" applyAlignment="1"/>
    <xf numFmtId="0" fontId="0" fillId="0" borderId="33" xfId="0" applyBorder="1" applyAlignment="1"/>
    <xf numFmtId="4" fontId="0" fillId="0" borderId="34" xfId="0" applyNumberFormat="1" applyBorder="1" applyAlignment="1"/>
    <xf numFmtId="0" fontId="0" fillId="0" borderId="34" xfId="0" applyBorder="1" applyAlignment="1"/>
    <xf numFmtId="0" fontId="0" fillId="0" borderId="23" xfId="0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abSelected="1" workbookViewId="0">
      <selection activeCell="D5" sqref="D5"/>
    </sheetView>
  </sheetViews>
  <sheetFormatPr defaultRowHeight="15" x14ac:dyDescent="0.25"/>
  <cols>
    <col min="1" max="1" width="9.140625" style="150"/>
    <col min="2" max="2" width="10.5703125" style="150" bestFit="1" customWidth="1"/>
    <col min="3" max="3" width="10.140625" style="151" bestFit="1" customWidth="1"/>
    <col min="4" max="4" width="10.5703125" style="151" bestFit="1" customWidth="1"/>
    <col min="5" max="5" width="69.42578125" style="150" bestFit="1" customWidth="1"/>
    <col min="6" max="6" width="9.5703125" style="150" bestFit="1" customWidth="1"/>
    <col min="7" max="7" width="15.42578125" style="2" bestFit="1" customWidth="1"/>
    <col min="8" max="8" width="13.5703125" style="150" bestFit="1" customWidth="1"/>
    <col min="9" max="9" width="82.42578125" style="150" bestFit="1" customWidth="1"/>
    <col min="10" max="10" width="10.140625" style="78" bestFit="1" customWidth="1"/>
    <col min="11" max="11" width="18.7109375" style="150" bestFit="1" customWidth="1"/>
    <col min="12" max="12" width="10.140625" style="150" bestFit="1" customWidth="1"/>
    <col min="13" max="257" width="9.140625" style="150"/>
    <col min="258" max="258" width="10.5703125" style="150" bestFit="1" customWidth="1"/>
    <col min="259" max="259" width="10.140625" style="150" bestFit="1" customWidth="1"/>
    <col min="260" max="260" width="10.5703125" style="150" bestFit="1" customWidth="1"/>
    <col min="261" max="261" width="69.42578125" style="150" bestFit="1" customWidth="1"/>
    <col min="262" max="262" width="9.5703125" style="150" bestFit="1" customWidth="1"/>
    <col min="263" max="263" width="15.42578125" style="150" bestFit="1" customWidth="1"/>
    <col min="264" max="264" width="13.5703125" style="150" bestFit="1" customWidth="1"/>
    <col min="265" max="265" width="82.42578125" style="150" bestFit="1" customWidth="1"/>
    <col min="266" max="266" width="10.140625" style="150" bestFit="1" customWidth="1"/>
    <col min="267" max="267" width="18.7109375" style="150" bestFit="1" customWidth="1"/>
    <col min="268" max="268" width="10.140625" style="150" bestFit="1" customWidth="1"/>
    <col min="269" max="513" width="9.140625" style="150"/>
    <col min="514" max="514" width="10.5703125" style="150" bestFit="1" customWidth="1"/>
    <col min="515" max="515" width="10.140625" style="150" bestFit="1" customWidth="1"/>
    <col min="516" max="516" width="10.5703125" style="150" bestFit="1" customWidth="1"/>
    <col min="517" max="517" width="69.42578125" style="150" bestFit="1" customWidth="1"/>
    <col min="518" max="518" width="9.5703125" style="150" bestFit="1" customWidth="1"/>
    <col min="519" max="519" width="15.42578125" style="150" bestFit="1" customWidth="1"/>
    <col min="520" max="520" width="13.5703125" style="150" bestFit="1" customWidth="1"/>
    <col min="521" max="521" width="82.42578125" style="150" bestFit="1" customWidth="1"/>
    <col min="522" max="522" width="10.140625" style="150" bestFit="1" customWidth="1"/>
    <col min="523" max="523" width="18.7109375" style="150" bestFit="1" customWidth="1"/>
    <col min="524" max="524" width="10.140625" style="150" bestFit="1" customWidth="1"/>
    <col min="525" max="769" width="9.140625" style="150"/>
    <col min="770" max="770" width="10.5703125" style="150" bestFit="1" customWidth="1"/>
    <col min="771" max="771" width="10.140625" style="150" bestFit="1" customWidth="1"/>
    <col min="772" max="772" width="10.5703125" style="150" bestFit="1" customWidth="1"/>
    <col min="773" max="773" width="69.42578125" style="150" bestFit="1" customWidth="1"/>
    <col min="774" max="774" width="9.5703125" style="150" bestFit="1" customWidth="1"/>
    <col min="775" max="775" width="15.42578125" style="150" bestFit="1" customWidth="1"/>
    <col min="776" max="776" width="13.5703125" style="150" bestFit="1" customWidth="1"/>
    <col min="777" max="777" width="82.42578125" style="150" bestFit="1" customWidth="1"/>
    <col min="778" max="778" width="10.140625" style="150" bestFit="1" customWidth="1"/>
    <col min="779" max="779" width="18.7109375" style="150" bestFit="1" customWidth="1"/>
    <col min="780" max="780" width="10.140625" style="150" bestFit="1" customWidth="1"/>
    <col min="781" max="1025" width="9.140625" style="150"/>
    <col min="1026" max="1026" width="10.5703125" style="150" bestFit="1" customWidth="1"/>
    <col min="1027" max="1027" width="10.140625" style="150" bestFit="1" customWidth="1"/>
    <col min="1028" max="1028" width="10.5703125" style="150" bestFit="1" customWidth="1"/>
    <col min="1029" max="1029" width="69.42578125" style="150" bestFit="1" customWidth="1"/>
    <col min="1030" max="1030" width="9.5703125" style="150" bestFit="1" customWidth="1"/>
    <col min="1031" max="1031" width="15.42578125" style="150" bestFit="1" customWidth="1"/>
    <col min="1032" max="1032" width="13.5703125" style="150" bestFit="1" customWidth="1"/>
    <col min="1033" max="1033" width="82.42578125" style="150" bestFit="1" customWidth="1"/>
    <col min="1034" max="1034" width="10.140625" style="150" bestFit="1" customWidth="1"/>
    <col min="1035" max="1035" width="18.7109375" style="150" bestFit="1" customWidth="1"/>
    <col min="1036" max="1036" width="10.140625" style="150" bestFit="1" customWidth="1"/>
    <col min="1037" max="1281" width="9.140625" style="150"/>
    <col min="1282" max="1282" width="10.5703125" style="150" bestFit="1" customWidth="1"/>
    <col min="1283" max="1283" width="10.140625" style="150" bestFit="1" customWidth="1"/>
    <col min="1284" max="1284" width="10.5703125" style="150" bestFit="1" customWidth="1"/>
    <col min="1285" max="1285" width="69.42578125" style="150" bestFit="1" customWidth="1"/>
    <col min="1286" max="1286" width="9.5703125" style="150" bestFit="1" customWidth="1"/>
    <col min="1287" max="1287" width="15.42578125" style="150" bestFit="1" customWidth="1"/>
    <col min="1288" max="1288" width="13.5703125" style="150" bestFit="1" customWidth="1"/>
    <col min="1289" max="1289" width="82.42578125" style="150" bestFit="1" customWidth="1"/>
    <col min="1290" max="1290" width="10.140625" style="150" bestFit="1" customWidth="1"/>
    <col min="1291" max="1291" width="18.7109375" style="150" bestFit="1" customWidth="1"/>
    <col min="1292" max="1292" width="10.140625" style="150" bestFit="1" customWidth="1"/>
    <col min="1293" max="1537" width="9.140625" style="150"/>
    <col min="1538" max="1538" width="10.5703125" style="150" bestFit="1" customWidth="1"/>
    <col min="1539" max="1539" width="10.140625" style="150" bestFit="1" customWidth="1"/>
    <col min="1540" max="1540" width="10.5703125" style="150" bestFit="1" customWidth="1"/>
    <col min="1541" max="1541" width="69.42578125" style="150" bestFit="1" customWidth="1"/>
    <col min="1542" max="1542" width="9.5703125" style="150" bestFit="1" customWidth="1"/>
    <col min="1543" max="1543" width="15.42578125" style="150" bestFit="1" customWidth="1"/>
    <col min="1544" max="1544" width="13.5703125" style="150" bestFit="1" customWidth="1"/>
    <col min="1545" max="1545" width="82.42578125" style="150" bestFit="1" customWidth="1"/>
    <col min="1546" max="1546" width="10.140625" style="150" bestFit="1" customWidth="1"/>
    <col min="1547" max="1547" width="18.7109375" style="150" bestFit="1" customWidth="1"/>
    <col min="1548" max="1548" width="10.140625" style="150" bestFit="1" customWidth="1"/>
    <col min="1549" max="1793" width="9.140625" style="150"/>
    <col min="1794" max="1794" width="10.5703125" style="150" bestFit="1" customWidth="1"/>
    <col min="1795" max="1795" width="10.140625" style="150" bestFit="1" customWidth="1"/>
    <col min="1796" max="1796" width="10.5703125" style="150" bestFit="1" customWidth="1"/>
    <col min="1797" max="1797" width="69.42578125" style="150" bestFit="1" customWidth="1"/>
    <col min="1798" max="1798" width="9.5703125" style="150" bestFit="1" customWidth="1"/>
    <col min="1799" max="1799" width="15.42578125" style="150" bestFit="1" customWidth="1"/>
    <col min="1800" max="1800" width="13.5703125" style="150" bestFit="1" customWidth="1"/>
    <col min="1801" max="1801" width="82.42578125" style="150" bestFit="1" customWidth="1"/>
    <col min="1802" max="1802" width="10.140625" style="150" bestFit="1" customWidth="1"/>
    <col min="1803" max="1803" width="18.7109375" style="150" bestFit="1" customWidth="1"/>
    <col min="1804" max="1804" width="10.140625" style="150" bestFit="1" customWidth="1"/>
    <col min="1805" max="2049" width="9.140625" style="150"/>
    <col min="2050" max="2050" width="10.5703125" style="150" bestFit="1" customWidth="1"/>
    <col min="2051" max="2051" width="10.140625" style="150" bestFit="1" customWidth="1"/>
    <col min="2052" max="2052" width="10.5703125" style="150" bestFit="1" customWidth="1"/>
    <col min="2053" max="2053" width="69.42578125" style="150" bestFit="1" customWidth="1"/>
    <col min="2054" max="2054" width="9.5703125" style="150" bestFit="1" customWidth="1"/>
    <col min="2055" max="2055" width="15.42578125" style="150" bestFit="1" customWidth="1"/>
    <col min="2056" max="2056" width="13.5703125" style="150" bestFit="1" customWidth="1"/>
    <col min="2057" max="2057" width="82.42578125" style="150" bestFit="1" customWidth="1"/>
    <col min="2058" max="2058" width="10.140625" style="150" bestFit="1" customWidth="1"/>
    <col min="2059" max="2059" width="18.7109375" style="150" bestFit="1" customWidth="1"/>
    <col min="2060" max="2060" width="10.140625" style="150" bestFit="1" customWidth="1"/>
    <col min="2061" max="2305" width="9.140625" style="150"/>
    <col min="2306" max="2306" width="10.5703125" style="150" bestFit="1" customWidth="1"/>
    <col min="2307" max="2307" width="10.140625" style="150" bestFit="1" customWidth="1"/>
    <col min="2308" max="2308" width="10.5703125" style="150" bestFit="1" customWidth="1"/>
    <col min="2309" max="2309" width="69.42578125" style="150" bestFit="1" customWidth="1"/>
    <col min="2310" max="2310" width="9.5703125" style="150" bestFit="1" customWidth="1"/>
    <col min="2311" max="2311" width="15.42578125" style="150" bestFit="1" customWidth="1"/>
    <col min="2312" max="2312" width="13.5703125" style="150" bestFit="1" customWidth="1"/>
    <col min="2313" max="2313" width="82.42578125" style="150" bestFit="1" customWidth="1"/>
    <col min="2314" max="2314" width="10.140625" style="150" bestFit="1" customWidth="1"/>
    <col min="2315" max="2315" width="18.7109375" style="150" bestFit="1" customWidth="1"/>
    <col min="2316" max="2316" width="10.140625" style="150" bestFit="1" customWidth="1"/>
    <col min="2317" max="2561" width="9.140625" style="150"/>
    <col min="2562" max="2562" width="10.5703125" style="150" bestFit="1" customWidth="1"/>
    <col min="2563" max="2563" width="10.140625" style="150" bestFit="1" customWidth="1"/>
    <col min="2564" max="2564" width="10.5703125" style="150" bestFit="1" customWidth="1"/>
    <col min="2565" max="2565" width="69.42578125" style="150" bestFit="1" customWidth="1"/>
    <col min="2566" max="2566" width="9.5703125" style="150" bestFit="1" customWidth="1"/>
    <col min="2567" max="2567" width="15.42578125" style="150" bestFit="1" customWidth="1"/>
    <col min="2568" max="2568" width="13.5703125" style="150" bestFit="1" customWidth="1"/>
    <col min="2569" max="2569" width="82.42578125" style="150" bestFit="1" customWidth="1"/>
    <col min="2570" max="2570" width="10.140625" style="150" bestFit="1" customWidth="1"/>
    <col min="2571" max="2571" width="18.7109375" style="150" bestFit="1" customWidth="1"/>
    <col min="2572" max="2572" width="10.140625" style="150" bestFit="1" customWidth="1"/>
    <col min="2573" max="2817" width="9.140625" style="150"/>
    <col min="2818" max="2818" width="10.5703125" style="150" bestFit="1" customWidth="1"/>
    <col min="2819" max="2819" width="10.140625" style="150" bestFit="1" customWidth="1"/>
    <col min="2820" max="2820" width="10.5703125" style="150" bestFit="1" customWidth="1"/>
    <col min="2821" max="2821" width="69.42578125" style="150" bestFit="1" customWidth="1"/>
    <col min="2822" max="2822" width="9.5703125" style="150" bestFit="1" customWidth="1"/>
    <col min="2823" max="2823" width="15.42578125" style="150" bestFit="1" customWidth="1"/>
    <col min="2824" max="2824" width="13.5703125" style="150" bestFit="1" customWidth="1"/>
    <col min="2825" max="2825" width="82.42578125" style="150" bestFit="1" customWidth="1"/>
    <col min="2826" max="2826" width="10.140625" style="150" bestFit="1" customWidth="1"/>
    <col min="2827" max="2827" width="18.7109375" style="150" bestFit="1" customWidth="1"/>
    <col min="2828" max="2828" width="10.140625" style="150" bestFit="1" customWidth="1"/>
    <col min="2829" max="3073" width="9.140625" style="150"/>
    <col min="3074" max="3074" width="10.5703125" style="150" bestFit="1" customWidth="1"/>
    <col min="3075" max="3075" width="10.140625" style="150" bestFit="1" customWidth="1"/>
    <col min="3076" max="3076" width="10.5703125" style="150" bestFit="1" customWidth="1"/>
    <col min="3077" max="3077" width="69.42578125" style="150" bestFit="1" customWidth="1"/>
    <col min="3078" max="3078" width="9.5703125" style="150" bestFit="1" customWidth="1"/>
    <col min="3079" max="3079" width="15.42578125" style="150" bestFit="1" customWidth="1"/>
    <col min="3080" max="3080" width="13.5703125" style="150" bestFit="1" customWidth="1"/>
    <col min="3081" max="3081" width="82.42578125" style="150" bestFit="1" customWidth="1"/>
    <col min="3082" max="3082" width="10.140625" style="150" bestFit="1" customWidth="1"/>
    <col min="3083" max="3083" width="18.7109375" style="150" bestFit="1" customWidth="1"/>
    <col min="3084" max="3084" width="10.140625" style="150" bestFit="1" customWidth="1"/>
    <col min="3085" max="3329" width="9.140625" style="150"/>
    <col min="3330" max="3330" width="10.5703125" style="150" bestFit="1" customWidth="1"/>
    <col min="3331" max="3331" width="10.140625" style="150" bestFit="1" customWidth="1"/>
    <col min="3332" max="3332" width="10.5703125" style="150" bestFit="1" customWidth="1"/>
    <col min="3333" max="3333" width="69.42578125" style="150" bestFit="1" customWidth="1"/>
    <col min="3334" max="3334" width="9.5703125" style="150" bestFit="1" customWidth="1"/>
    <col min="3335" max="3335" width="15.42578125" style="150" bestFit="1" customWidth="1"/>
    <col min="3336" max="3336" width="13.5703125" style="150" bestFit="1" customWidth="1"/>
    <col min="3337" max="3337" width="82.42578125" style="150" bestFit="1" customWidth="1"/>
    <col min="3338" max="3338" width="10.140625" style="150" bestFit="1" customWidth="1"/>
    <col min="3339" max="3339" width="18.7109375" style="150" bestFit="1" customWidth="1"/>
    <col min="3340" max="3340" width="10.140625" style="150" bestFit="1" customWidth="1"/>
    <col min="3341" max="3585" width="9.140625" style="150"/>
    <col min="3586" max="3586" width="10.5703125" style="150" bestFit="1" customWidth="1"/>
    <col min="3587" max="3587" width="10.140625" style="150" bestFit="1" customWidth="1"/>
    <col min="3588" max="3588" width="10.5703125" style="150" bestFit="1" customWidth="1"/>
    <col min="3589" max="3589" width="69.42578125" style="150" bestFit="1" customWidth="1"/>
    <col min="3590" max="3590" width="9.5703125" style="150" bestFit="1" customWidth="1"/>
    <col min="3591" max="3591" width="15.42578125" style="150" bestFit="1" customWidth="1"/>
    <col min="3592" max="3592" width="13.5703125" style="150" bestFit="1" customWidth="1"/>
    <col min="3593" max="3593" width="82.42578125" style="150" bestFit="1" customWidth="1"/>
    <col min="3594" max="3594" width="10.140625" style="150" bestFit="1" customWidth="1"/>
    <col min="3595" max="3595" width="18.7109375" style="150" bestFit="1" customWidth="1"/>
    <col min="3596" max="3596" width="10.140625" style="150" bestFit="1" customWidth="1"/>
    <col min="3597" max="3841" width="9.140625" style="150"/>
    <col min="3842" max="3842" width="10.5703125" style="150" bestFit="1" customWidth="1"/>
    <col min="3843" max="3843" width="10.140625" style="150" bestFit="1" customWidth="1"/>
    <col min="3844" max="3844" width="10.5703125" style="150" bestFit="1" customWidth="1"/>
    <col min="3845" max="3845" width="69.42578125" style="150" bestFit="1" customWidth="1"/>
    <col min="3846" max="3846" width="9.5703125" style="150" bestFit="1" customWidth="1"/>
    <col min="3847" max="3847" width="15.42578125" style="150" bestFit="1" customWidth="1"/>
    <col min="3848" max="3848" width="13.5703125" style="150" bestFit="1" customWidth="1"/>
    <col min="3849" max="3849" width="82.42578125" style="150" bestFit="1" customWidth="1"/>
    <col min="3850" max="3850" width="10.140625" style="150" bestFit="1" customWidth="1"/>
    <col min="3851" max="3851" width="18.7109375" style="150" bestFit="1" customWidth="1"/>
    <col min="3852" max="3852" width="10.140625" style="150" bestFit="1" customWidth="1"/>
    <col min="3853" max="4097" width="9.140625" style="150"/>
    <col min="4098" max="4098" width="10.5703125" style="150" bestFit="1" customWidth="1"/>
    <col min="4099" max="4099" width="10.140625" style="150" bestFit="1" customWidth="1"/>
    <col min="4100" max="4100" width="10.5703125" style="150" bestFit="1" customWidth="1"/>
    <col min="4101" max="4101" width="69.42578125" style="150" bestFit="1" customWidth="1"/>
    <col min="4102" max="4102" width="9.5703125" style="150" bestFit="1" customWidth="1"/>
    <col min="4103" max="4103" width="15.42578125" style="150" bestFit="1" customWidth="1"/>
    <col min="4104" max="4104" width="13.5703125" style="150" bestFit="1" customWidth="1"/>
    <col min="4105" max="4105" width="82.42578125" style="150" bestFit="1" customWidth="1"/>
    <col min="4106" max="4106" width="10.140625" style="150" bestFit="1" customWidth="1"/>
    <col min="4107" max="4107" width="18.7109375" style="150" bestFit="1" customWidth="1"/>
    <col min="4108" max="4108" width="10.140625" style="150" bestFit="1" customWidth="1"/>
    <col min="4109" max="4353" width="9.140625" style="150"/>
    <col min="4354" max="4354" width="10.5703125" style="150" bestFit="1" customWidth="1"/>
    <col min="4355" max="4355" width="10.140625" style="150" bestFit="1" customWidth="1"/>
    <col min="4356" max="4356" width="10.5703125" style="150" bestFit="1" customWidth="1"/>
    <col min="4357" max="4357" width="69.42578125" style="150" bestFit="1" customWidth="1"/>
    <col min="4358" max="4358" width="9.5703125" style="150" bestFit="1" customWidth="1"/>
    <col min="4359" max="4359" width="15.42578125" style="150" bestFit="1" customWidth="1"/>
    <col min="4360" max="4360" width="13.5703125" style="150" bestFit="1" customWidth="1"/>
    <col min="4361" max="4361" width="82.42578125" style="150" bestFit="1" customWidth="1"/>
    <col min="4362" max="4362" width="10.140625" style="150" bestFit="1" customWidth="1"/>
    <col min="4363" max="4363" width="18.7109375" style="150" bestFit="1" customWidth="1"/>
    <col min="4364" max="4364" width="10.140625" style="150" bestFit="1" customWidth="1"/>
    <col min="4365" max="4609" width="9.140625" style="150"/>
    <col min="4610" max="4610" width="10.5703125" style="150" bestFit="1" customWidth="1"/>
    <col min="4611" max="4611" width="10.140625" style="150" bestFit="1" customWidth="1"/>
    <col min="4612" max="4612" width="10.5703125" style="150" bestFit="1" customWidth="1"/>
    <col min="4613" max="4613" width="69.42578125" style="150" bestFit="1" customWidth="1"/>
    <col min="4614" max="4614" width="9.5703125" style="150" bestFit="1" customWidth="1"/>
    <col min="4615" max="4615" width="15.42578125" style="150" bestFit="1" customWidth="1"/>
    <col min="4616" max="4616" width="13.5703125" style="150" bestFit="1" customWidth="1"/>
    <col min="4617" max="4617" width="82.42578125" style="150" bestFit="1" customWidth="1"/>
    <col min="4618" max="4618" width="10.140625" style="150" bestFit="1" customWidth="1"/>
    <col min="4619" max="4619" width="18.7109375" style="150" bestFit="1" customWidth="1"/>
    <col min="4620" max="4620" width="10.140625" style="150" bestFit="1" customWidth="1"/>
    <col min="4621" max="4865" width="9.140625" style="150"/>
    <col min="4866" max="4866" width="10.5703125" style="150" bestFit="1" customWidth="1"/>
    <col min="4867" max="4867" width="10.140625" style="150" bestFit="1" customWidth="1"/>
    <col min="4868" max="4868" width="10.5703125" style="150" bestFit="1" customWidth="1"/>
    <col min="4869" max="4869" width="69.42578125" style="150" bestFit="1" customWidth="1"/>
    <col min="4870" max="4870" width="9.5703125" style="150" bestFit="1" customWidth="1"/>
    <col min="4871" max="4871" width="15.42578125" style="150" bestFit="1" customWidth="1"/>
    <col min="4872" max="4872" width="13.5703125" style="150" bestFit="1" customWidth="1"/>
    <col min="4873" max="4873" width="82.42578125" style="150" bestFit="1" customWidth="1"/>
    <col min="4874" max="4874" width="10.140625" style="150" bestFit="1" customWidth="1"/>
    <col min="4875" max="4875" width="18.7109375" style="150" bestFit="1" customWidth="1"/>
    <col min="4876" max="4876" width="10.140625" style="150" bestFit="1" customWidth="1"/>
    <col min="4877" max="5121" width="9.140625" style="150"/>
    <col min="5122" max="5122" width="10.5703125" style="150" bestFit="1" customWidth="1"/>
    <col min="5123" max="5123" width="10.140625" style="150" bestFit="1" customWidth="1"/>
    <col min="5124" max="5124" width="10.5703125" style="150" bestFit="1" customWidth="1"/>
    <col min="5125" max="5125" width="69.42578125" style="150" bestFit="1" customWidth="1"/>
    <col min="5126" max="5126" width="9.5703125" style="150" bestFit="1" customWidth="1"/>
    <col min="5127" max="5127" width="15.42578125" style="150" bestFit="1" customWidth="1"/>
    <col min="5128" max="5128" width="13.5703125" style="150" bestFit="1" customWidth="1"/>
    <col min="5129" max="5129" width="82.42578125" style="150" bestFit="1" customWidth="1"/>
    <col min="5130" max="5130" width="10.140625" style="150" bestFit="1" customWidth="1"/>
    <col min="5131" max="5131" width="18.7109375" style="150" bestFit="1" customWidth="1"/>
    <col min="5132" max="5132" width="10.140625" style="150" bestFit="1" customWidth="1"/>
    <col min="5133" max="5377" width="9.140625" style="150"/>
    <col min="5378" max="5378" width="10.5703125" style="150" bestFit="1" customWidth="1"/>
    <col min="5379" max="5379" width="10.140625" style="150" bestFit="1" customWidth="1"/>
    <col min="5380" max="5380" width="10.5703125" style="150" bestFit="1" customWidth="1"/>
    <col min="5381" max="5381" width="69.42578125" style="150" bestFit="1" customWidth="1"/>
    <col min="5382" max="5382" width="9.5703125" style="150" bestFit="1" customWidth="1"/>
    <col min="5383" max="5383" width="15.42578125" style="150" bestFit="1" customWidth="1"/>
    <col min="5384" max="5384" width="13.5703125" style="150" bestFit="1" customWidth="1"/>
    <col min="5385" max="5385" width="82.42578125" style="150" bestFit="1" customWidth="1"/>
    <col min="5386" max="5386" width="10.140625" style="150" bestFit="1" customWidth="1"/>
    <col min="5387" max="5387" width="18.7109375" style="150" bestFit="1" customWidth="1"/>
    <col min="5388" max="5388" width="10.140625" style="150" bestFit="1" customWidth="1"/>
    <col min="5389" max="5633" width="9.140625" style="150"/>
    <col min="5634" max="5634" width="10.5703125" style="150" bestFit="1" customWidth="1"/>
    <col min="5635" max="5635" width="10.140625" style="150" bestFit="1" customWidth="1"/>
    <col min="5636" max="5636" width="10.5703125" style="150" bestFit="1" customWidth="1"/>
    <col min="5637" max="5637" width="69.42578125" style="150" bestFit="1" customWidth="1"/>
    <col min="5638" max="5638" width="9.5703125" style="150" bestFit="1" customWidth="1"/>
    <col min="5639" max="5639" width="15.42578125" style="150" bestFit="1" customWidth="1"/>
    <col min="5640" max="5640" width="13.5703125" style="150" bestFit="1" customWidth="1"/>
    <col min="5641" max="5641" width="82.42578125" style="150" bestFit="1" customWidth="1"/>
    <col min="5642" max="5642" width="10.140625" style="150" bestFit="1" customWidth="1"/>
    <col min="5643" max="5643" width="18.7109375" style="150" bestFit="1" customWidth="1"/>
    <col min="5644" max="5644" width="10.140625" style="150" bestFit="1" customWidth="1"/>
    <col min="5645" max="5889" width="9.140625" style="150"/>
    <col min="5890" max="5890" width="10.5703125" style="150" bestFit="1" customWidth="1"/>
    <col min="5891" max="5891" width="10.140625" style="150" bestFit="1" customWidth="1"/>
    <col min="5892" max="5892" width="10.5703125" style="150" bestFit="1" customWidth="1"/>
    <col min="5893" max="5893" width="69.42578125" style="150" bestFit="1" customWidth="1"/>
    <col min="5894" max="5894" width="9.5703125" style="150" bestFit="1" customWidth="1"/>
    <col min="5895" max="5895" width="15.42578125" style="150" bestFit="1" customWidth="1"/>
    <col min="5896" max="5896" width="13.5703125" style="150" bestFit="1" customWidth="1"/>
    <col min="5897" max="5897" width="82.42578125" style="150" bestFit="1" customWidth="1"/>
    <col min="5898" max="5898" width="10.140625" style="150" bestFit="1" customWidth="1"/>
    <col min="5899" max="5899" width="18.7109375" style="150" bestFit="1" customWidth="1"/>
    <col min="5900" max="5900" width="10.140625" style="150" bestFit="1" customWidth="1"/>
    <col min="5901" max="6145" width="9.140625" style="150"/>
    <col min="6146" max="6146" width="10.5703125" style="150" bestFit="1" customWidth="1"/>
    <col min="6147" max="6147" width="10.140625" style="150" bestFit="1" customWidth="1"/>
    <col min="6148" max="6148" width="10.5703125" style="150" bestFit="1" customWidth="1"/>
    <col min="6149" max="6149" width="69.42578125" style="150" bestFit="1" customWidth="1"/>
    <col min="6150" max="6150" width="9.5703125" style="150" bestFit="1" customWidth="1"/>
    <col min="6151" max="6151" width="15.42578125" style="150" bestFit="1" customWidth="1"/>
    <col min="6152" max="6152" width="13.5703125" style="150" bestFit="1" customWidth="1"/>
    <col min="6153" max="6153" width="82.42578125" style="150" bestFit="1" customWidth="1"/>
    <col min="6154" max="6154" width="10.140625" style="150" bestFit="1" customWidth="1"/>
    <col min="6155" max="6155" width="18.7109375" style="150" bestFit="1" customWidth="1"/>
    <col min="6156" max="6156" width="10.140625" style="150" bestFit="1" customWidth="1"/>
    <col min="6157" max="6401" width="9.140625" style="150"/>
    <col min="6402" max="6402" width="10.5703125" style="150" bestFit="1" customWidth="1"/>
    <col min="6403" max="6403" width="10.140625" style="150" bestFit="1" customWidth="1"/>
    <col min="6404" max="6404" width="10.5703125" style="150" bestFit="1" customWidth="1"/>
    <col min="6405" max="6405" width="69.42578125" style="150" bestFit="1" customWidth="1"/>
    <col min="6406" max="6406" width="9.5703125" style="150" bestFit="1" customWidth="1"/>
    <col min="6407" max="6407" width="15.42578125" style="150" bestFit="1" customWidth="1"/>
    <col min="6408" max="6408" width="13.5703125" style="150" bestFit="1" customWidth="1"/>
    <col min="6409" max="6409" width="82.42578125" style="150" bestFit="1" customWidth="1"/>
    <col min="6410" max="6410" width="10.140625" style="150" bestFit="1" customWidth="1"/>
    <col min="6411" max="6411" width="18.7109375" style="150" bestFit="1" customWidth="1"/>
    <col min="6412" max="6412" width="10.140625" style="150" bestFit="1" customWidth="1"/>
    <col min="6413" max="6657" width="9.140625" style="150"/>
    <col min="6658" max="6658" width="10.5703125" style="150" bestFit="1" customWidth="1"/>
    <col min="6659" max="6659" width="10.140625" style="150" bestFit="1" customWidth="1"/>
    <col min="6660" max="6660" width="10.5703125" style="150" bestFit="1" customWidth="1"/>
    <col min="6661" max="6661" width="69.42578125" style="150" bestFit="1" customWidth="1"/>
    <col min="6662" max="6662" width="9.5703125" style="150" bestFit="1" customWidth="1"/>
    <col min="6663" max="6663" width="15.42578125" style="150" bestFit="1" customWidth="1"/>
    <col min="6664" max="6664" width="13.5703125" style="150" bestFit="1" customWidth="1"/>
    <col min="6665" max="6665" width="82.42578125" style="150" bestFit="1" customWidth="1"/>
    <col min="6666" max="6666" width="10.140625" style="150" bestFit="1" customWidth="1"/>
    <col min="6667" max="6667" width="18.7109375" style="150" bestFit="1" customWidth="1"/>
    <col min="6668" max="6668" width="10.140625" style="150" bestFit="1" customWidth="1"/>
    <col min="6669" max="6913" width="9.140625" style="150"/>
    <col min="6914" max="6914" width="10.5703125" style="150" bestFit="1" customWidth="1"/>
    <col min="6915" max="6915" width="10.140625" style="150" bestFit="1" customWidth="1"/>
    <col min="6916" max="6916" width="10.5703125" style="150" bestFit="1" customWidth="1"/>
    <col min="6917" max="6917" width="69.42578125" style="150" bestFit="1" customWidth="1"/>
    <col min="6918" max="6918" width="9.5703125" style="150" bestFit="1" customWidth="1"/>
    <col min="6919" max="6919" width="15.42578125" style="150" bestFit="1" customWidth="1"/>
    <col min="6920" max="6920" width="13.5703125" style="150" bestFit="1" customWidth="1"/>
    <col min="6921" max="6921" width="82.42578125" style="150" bestFit="1" customWidth="1"/>
    <col min="6922" max="6922" width="10.140625" style="150" bestFit="1" customWidth="1"/>
    <col min="6923" max="6923" width="18.7109375" style="150" bestFit="1" customWidth="1"/>
    <col min="6924" max="6924" width="10.140625" style="150" bestFit="1" customWidth="1"/>
    <col min="6925" max="7169" width="9.140625" style="150"/>
    <col min="7170" max="7170" width="10.5703125" style="150" bestFit="1" customWidth="1"/>
    <col min="7171" max="7171" width="10.140625" style="150" bestFit="1" customWidth="1"/>
    <col min="7172" max="7172" width="10.5703125" style="150" bestFit="1" customWidth="1"/>
    <col min="7173" max="7173" width="69.42578125" style="150" bestFit="1" customWidth="1"/>
    <col min="7174" max="7174" width="9.5703125" style="150" bestFit="1" customWidth="1"/>
    <col min="7175" max="7175" width="15.42578125" style="150" bestFit="1" customWidth="1"/>
    <col min="7176" max="7176" width="13.5703125" style="150" bestFit="1" customWidth="1"/>
    <col min="7177" max="7177" width="82.42578125" style="150" bestFit="1" customWidth="1"/>
    <col min="7178" max="7178" width="10.140625" style="150" bestFit="1" customWidth="1"/>
    <col min="7179" max="7179" width="18.7109375" style="150" bestFit="1" customWidth="1"/>
    <col min="7180" max="7180" width="10.140625" style="150" bestFit="1" customWidth="1"/>
    <col min="7181" max="7425" width="9.140625" style="150"/>
    <col min="7426" max="7426" width="10.5703125" style="150" bestFit="1" customWidth="1"/>
    <col min="7427" max="7427" width="10.140625" style="150" bestFit="1" customWidth="1"/>
    <col min="7428" max="7428" width="10.5703125" style="150" bestFit="1" customWidth="1"/>
    <col min="7429" max="7429" width="69.42578125" style="150" bestFit="1" customWidth="1"/>
    <col min="7430" max="7430" width="9.5703125" style="150" bestFit="1" customWidth="1"/>
    <col min="7431" max="7431" width="15.42578125" style="150" bestFit="1" customWidth="1"/>
    <col min="7432" max="7432" width="13.5703125" style="150" bestFit="1" customWidth="1"/>
    <col min="7433" max="7433" width="82.42578125" style="150" bestFit="1" customWidth="1"/>
    <col min="7434" max="7434" width="10.140625" style="150" bestFit="1" customWidth="1"/>
    <col min="7435" max="7435" width="18.7109375" style="150" bestFit="1" customWidth="1"/>
    <col min="7436" max="7436" width="10.140625" style="150" bestFit="1" customWidth="1"/>
    <col min="7437" max="7681" width="9.140625" style="150"/>
    <col min="7682" max="7682" width="10.5703125" style="150" bestFit="1" customWidth="1"/>
    <col min="7683" max="7683" width="10.140625" style="150" bestFit="1" customWidth="1"/>
    <col min="7684" max="7684" width="10.5703125" style="150" bestFit="1" customWidth="1"/>
    <col min="7685" max="7685" width="69.42578125" style="150" bestFit="1" customWidth="1"/>
    <col min="7686" max="7686" width="9.5703125" style="150" bestFit="1" customWidth="1"/>
    <col min="7687" max="7687" width="15.42578125" style="150" bestFit="1" customWidth="1"/>
    <col min="7688" max="7688" width="13.5703125" style="150" bestFit="1" customWidth="1"/>
    <col min="7689" max="7689" width="82.42578125" style="150" bestFit="1" customWidth="1"/>
    <col min="7690" max="7690" width="10.140625" style="150" bestFit="1" customWidth="1"/>
    <col min="7691" max="7691" width="18.7109375" style="150" bestFit="1" customWidth="1"/>
    <col min="7692" max="7692" width="10.140625" style="150" bestFit="1" customWidth="1"/>
    <col min="7693" max="7937" width="9.140625" style="150"/>
    <col min="7938" max="7938" width="10.5703125" style="150" bestFit="1" customWidth="1"/>
    <col min="7939" max="7939" width="10.140625" style="150" bestFit="1" customWidth="1"/>
    <col min="7940" max="7940" width="10.5703125" style="150" bestFit="1" customWidth="1"/>
    <col min="7941" max="7941" width="69.42578125" style="150" bestFit="1" customWidth="1"/>
    <col min="7942" max="7942" width="9.5703125" style="150" bestFit="1" customWidth="1"/>
    <col min="7943" max="7943" width="15.42578125" style="150" bestFit="1" customWidth="1"/>
    <col min="7944" max="7944" width="13.5703125" style="150" bestFit="1" customWidth="1"/>
    <col min="7945" max="7945" width="82.42578125" style="150" bestFit="1" customWidth="1"/>
    <col min="7946" max="7946" width="10.140625" style="150" bestFit="1" customWidth="1"/>
    <col min="7947" max="7947" width="18.7109375" style="150" bestFit="1" customWidth="1"/>
    <col min="7948" max="7948" width="10.140625" style="150" bestFit="1" customWidth="1"/>
    <col min="7949" max="8193" width="9.140625" style="150"/>
    <col min="8194" max="8194" width="10.5703125" style="150" bestFit="1" customWidth="1"/>
    <col min="8195" max="8195" width="10.140625" style="150" bestFit="1" customWidth="1"/>
    <col min="8196" max="8196" width="10.5703125" style="150" bestFit="1" customWidth="1"/>
    <col min="8197" max="8197" width="69.42578125" style="150" bestFit="1" customWidth="1"/>
    <col min="8198" max="8198" width="9.5703125" style="150" bestFit="1" customWidth="1"/>
    <col min="8199" max="8199" width="15.42578125" style="150" bestFit="1" customWidth="1"/>
    <col min="8200" max="8200" width="13.5703125" style="150" bestFit="1" customWidth="1"/>
    <col min="8201" max="8201" width="82.42578125" style="150" bestFit="1" customWidth="1"/>
    <col min="8202" max="8202" width="10.140625" style="150" bestFit="1" customWidth="1"/>
    <col min="8203" max="8203" width="18.7109375" style="150" bestFit="1" customWidth="1"/>
    <col min="8204" max="8204" width="10.140625" style="150" bestFit="1" customWidth="1"/>
    <col min="8205" max="8449" width="9.140625" style="150"/>
    <col min="8450" max="8450" width="10.5703125" style="150" bestFit="1" customWidth="1"/>
    <col min="8451" max="8451" width="10.140625" style="150" bestFit="1" customWidth="1"/>
    <col min="8452" max="8452" width="10.5703125" style="150" bestFit="1" customWidth="1"/>
    <col min="8453" max="8453" width="69.42578125" style="150" bestFit="1" customWidth="1"/>
    <col min="8454" max="8454" width="9.5703125" style="150" bestFit="1" customWidth="1"/>
    <col min="8455" max="8455" width="15.42578125" style="150" bestFit="1" customWidth="1"/>
    <col min="8456" max="8456" width="13.5703125" style="150" bestFit="1" customWidth="1"/>
    <col min="8457" max="8457" width="82.42578125" style="150" bestFit="1" customWidth="1"/>
    <col min="8458" max="8458" width="10.140625" style="150" bestFit="1" customWidth="1"/>
    <col min="8459" max="8459" width="18.7109375" style="150" bestFit="1" customWidth="1"/>
    <col min="8460" max="8460" width="10.140625" style="150" bestFit="1" customWidth="1"/>
    <col min="8461" max="8705" width="9.140625" style="150"/>
    <col min="8706" max="8706" width="10.5703125" style="150" bestFit="1" customWidth="1"/>
    <col min="8707" max="8707" width="10.140625" style="150" bestFit="1" customWidth="1"/>
    <col min="8708" max="8708" width="10.5703125" style="150" bestFit="1" customWidth="1"/>
    <col min="8709" max="8709" width="69.42578125" style="150" bestFit="1" customWidth="1"/>
    <col min="8710" max="8710" width="9.5703125" style="150" bestFit="1" customWidth="1"/>
    <col min="8711" max="8711" width="15.42578125" style="150" bestFit="1" customWidth="1"/>
    <col min="8712" max="8712" width="13.5703125" style="150" bestFit="1" customWidth="1"/>
    <col min="8713" max="8713" width="82.42578125" style="150" bestFit="1" customWidth="1"/>
    <col min="8714" max="8714" width="10.140625" style="150" bestFit="1" customWidth="1"/>
    <col min="8715" max="8715" width="18.7109375" style="150" bestFit="1" customWidth="1"/>
    <col min="8716" max="8716" width="10.140625" style="150" bestFit="1" customWidth="1"/>
    <col min="8717" max="8961" width="9.140625" style="150"/>
    <col min="8962" max="8962" width="10.5703125" style="150" bestFit="1" customWidth="1"/>
    <col min="8963" max="8963" width="10.140625" style="150" bestFit="1" customWidth="1"/>
    <col min="8964" max="8964" width="10.5703125" style="150" bestFit="1" customWidth="1"/>
    <col min="8965" max="8965" width="69.42578125" style="150" bestFit="1" customWidth="1"/>
    <col min="8966" max="8966" width="9.5703125" style="150" bestFit="1" customWidth="1"/>
    <col min="8967" max="8967" width="15.42578125" style="150" bestFit="1" customWidth="1"/>
    <col min="8968" max="8968" width="13.5703125" style="150" bestFit="1" customWidth="1"/>
    <col min="8969" max="8969" width="82.42578125" style="150" bestFit="1" customWidth="1"/>
    <col min="8970" max="8970" width="10.140625" style="150" bestFit="1" customWidth="1"/>
    <col min="8971" max="8971" width="18.7109375" style="150" bestFit="1" customWidth="1"/>
    <col min="8972" max="8972" width="10.140625" style="150" bestFit="1" customWidth="1"/>
    <col min="8973" max="9217" width="9.140625" style="150"/>
    <col min="9218" max="9218" width="10.5703125" style="150" bestFit="1" customWidth="1"/>
    <col min="9219" max="9219" width="10.140625" style="150" bestFit="1" customWidth="1"/>
    <col min="9220" max="9220" width="10.5703125" style="150" bestFit="1" customWidth="1"/>
    <col min="9221" max="9221" width="69.42578125" style="150" bestFit="1" customWidth="1"/>
    <col min="9222" max="9222" width="9.5703125" style="150" bestFit="1" customWidth="1"/>
    <col min="9223" max="9223" width="15.42578125" style="150" bestFit="1" customWidth="1"/>
    <col min="9224" max="9224" width="13.5703125" style="150" bestFit="1" customWidth="1"/>
    <col min="9225" max="9225" width="82.42578125" style="150" bestFit="1" customWidth="1"/>
    <col min="9226" max="9226" width="10.140625" style="150" bestFit="1" customWidth="1"/>
    <col min="9227" max="9227" width="18.7109375" style="150" bestFit="1" customWidth="1"/>
    <col min="9228" max="9228" width="10.140625" style="150" bestFit="1" customWidth="1"/>
    <col min="9229" max="9473" width="9.140625" style="150"/>
    <col min="9474" max="9474" width="10.5703125" style="150" bestFit="1" customWidth="1"/>
    <col min="9475" max="9475" width="10.140625" style="150" bestFit="1" customWidth="1"/>
    <col min="9476" max="9476" width="10.5703125" style="150" bestFit="1" customWidth="1"/>
    <col min="9477" max="9477" width="69.42578125" style="150" bestFit="1" customWidth="1"/>
    <col min="9478" max="9478" width="9.5703125" style="150" bestFit="1" customWidth="1"/>
    <col min="9479" max="9479" width="15.42578125" style="150" bestFit="1" customWidth="1"/>
    <col min="9480" max="9480" width="13.5703125" style="150" bestFit="1" customWidth="1"/>
    <col min="9481" max="9481" width="82.42578125" style="150" bestFit="1" customWidth="1"/>
    <col min="9482" max="9482" width="10.140625" style="150" bestFit="1" customWidth="1"/>
    <col min="9483" max="9483" width="18.7109375" style="150" bestFit="1" customWidth="1"/>
    <col min="9484" max="9484" width="10.140625" style="150" bestFit="1" customWidth="1"/>
    <col min="9485" max="9729" width="9.140625" style="150"/>
    <col min="9730" max="9730" width="10.5703125" style="150" bestFit="1" customWidth="1"/>
    <col min="9731" max="9731" width="10.140625" style="150" bestFit="1" customWidth="1"/>
    <col min="9732" max="9732" width="10.5703125" style="150" bestFit="1" customWidth="1"/>
    <col min="9733" max="9733" width="69.42578125" style="150" bestFit="1" customWidth="1"/>
    <col min="9734" max="9734" width="9.5703125" style="150" bestFit="1" customWidth="1"/>
    <col min="9735" max="9735" width="15.42578125" style="150" bestFit="1" customWidth="1"/>
    <col min="9736" max="9736" width="13.5703125" style="150" bestFit="1" customWidth="1"/>
    <col min="9737" max="9737" width="82.42578125" style="150" bestFit="1" customWidth="1"/>
    <col min="9738" max="9738" width="10.140625" style="150" bestFit="1" customWidth="1"/>
    <col min="9739" max="9739" width="18.7109375" style="150" bestFit="1" customWidth="1"/>
    <col min="9740" max="9740" width="10.140625" style="150" bestFit="1" customWidth="1"/>
    <col min="9741" max="9985" width="9.140625" style="150"/>
    <col min="9986" max="9986" width="10.5703125" style="150" bestFit="1" customWidth="1"/>
    <col min="9987" max="9987" width="10.140625" style="150" bestFit="1" customWidth="1"/>
    <col min="9988" max="9988" width="10.5703125" style="150" bestFit="1" customWidth="1"/>
    <col min="9989" max="9989" width="69.42578125" style="150" bestFit="1" customWidth="1"/>
    <col min="9990" max="9990" width="9.5703125" style="150" bestFit="1" customWidth="1"/>
    <col min="9991" max="9991" width="15.42578125" style="150" bestFit="1" customWidth="1"/>
    <col min="9992" max="9992" width="13.5703125" style="150" bestFit="1" customWidth="1"/>
    <col min="9993" max="9993" width="82.42578125" style="150" bestFit="1" customWidth="1"/>
    <col min="9994" max="9994" width="10.140625" style="150" bestFit="1" customWidth="1"/>
    <col min="9995" max="9995" width="18.7109375" style="150" bestFit="1" customWidth="1"/>
    <col min="9996" max="9996" width="10.140625" style="150" bestFit="1" customWidth="1"/>
    <col min="9997" max="10241" width="9.140625" style="150"/>
    <col min="10242" max="10242" width="10.5703125" style="150" bestFit="1" customWidth="1"/>
    <col min="10243" max="10243" width="10.140625" style="150" bestFit="1" customWidth="1"/>
    <col min="10244" max="10244" width="10.5703125" style="150" bestFit="1" customWidth="1"/>
    <col min="10245" max="10245" width="69.42578125" style="150" bestFit="1" customWidth="1"/>
    <col min="10246" max="10246" width="9.5703125" style="150" bestFit="1" customWidth="1"/>
    <col min="10247" max="10247" width="15.42578125" style="150" bestFit="1" customWidth="1"/>
    <col min="10248" max="10248" width="13.5703125" style="150" bestFit="1" customWidth="1"/>
    <col min="10249" max="10249" width="82.42578125" style="150" bestFit="1" customWidth="1"/>
    <col min="10250" max="10250" width="10.140625" style="150" bestFit="1" customWidth="1"/>
    <col min="10251" max="10251" width="18.7109375" style="150" bestFit="1" customWidth="1"/>
    <col min="10252" max="10252" width="10.140625" style="150" bestFit="1" customWidth="1"/>
    <col min="10253" max="10497" width="9.140625" style="150"/>
    <col min="10498" max="10498" width="10.5703125" style="150" bestFit="1" customWidth="1"/>
    <col min="10499" max="10499" width="10.140625" style="150" bestFit="1" customWidth="1"/>
    <col min="10500" max="10500" width="10.5703125" style="150" bestFit="1" customWidth="1"/>
    <col min="10501" max="10501" width="69.42578125" style="150" bestFit="1" customWidth="1"/>
    <col min="10502" max="10502" width="9.5703125" style="150" bestFit="1" customWidth="1"/>
    <col min="10503" max="10503" width="15.42578125" style="150" bestFit="1" customWidth="1"/>
    <col min="10504" max="10504" width="13.5703125" style="150" bestFit="1" customWidth="1"/>
    <col min="10505" max="10505" width="82.42578125" style="150" bestFit="1" customWidth="1"/>
    <col min="10506" max="10506" width="10.140625" style="150" bestFit="1" customWidth="1"/>
    <col min="10507" max="10507" width="18.7109375" style="150" bestFit="1" customWidth="1"/>
    <col min="10508" max="10508" width="10.140625" style="150" bestFit="1" customWidth="1"/>
    <col min="10509" max="10753" width="9.140625" style="150"/>
    <col min="10754" max="10754" width="10.5703125" style="150" bestFit="1" customWidth="1"/>
    <col min="10755" max="10755" width="10.140625" style="150" bestFit="1" customWidth="1"/>
    <col min="10756" max="10756" width="10.5703125" style="150" bestFit="1" customWidth="1"/>
    <col min="10757" max="10757" width="69.42578125" style="150" bestFit="1" customWidth="1"/>
    <col min="10758" max="10758" width="9.5703125" style="150" bestFit="1" customWidth="1"/>
    <col min="10759" max="10759" width="15.42578125" style="150" bestFit="1" customWidth="1"/>
    <col min="10760" max="10760" width="13.5703125" style="150" bestFit="1" customWidth="1"/>
    <col min="10761" max="10761" width="82.42578125" style="150" bestFit="1" customWidth="1"/>
    <col min="10762" max="10762" width="10.140625" style="150" bestFit="1" customWidth="1"/>
    <col min="10763" max="10763" width="18.7109375" style="150" bestFit="1" customWidth="1"/>
    <col min="10764" max="10764" width="10.140625" style="150" bestFit="1" customWidth="1"/>
    <col min="10765" max="11009" width="9.140625" style="150"/>
    <col min="11010" max="11010" width="10.5703125" style="150" bestFit="1" customWidth="1"/>
    <col min="11011" max="11011" width="10.140625" style="150" bestFit="1" customWidth="1"/>
    <col min="11012" max="11012" width="10.5703125" style="150" bestFit="1" customWidth="1"/>
    <col min="11013" max="11013" width="69.42578125" style="150" bestFit="1" customWidth="1"/>
    <col min="11014" max="11014" width="9.5703125" style="150" bestFit="1" customWidth="1"/>
    <col min="11015" max="11015" width="15.42578125" style="150" bestFit="1" customWidth="1"/>
    <col min="11016" max="11016" width="13.5703125" style="150" bestFit="1" customWidth="1"/>
    <col min="11017" max="11017" width="82.42578125" style="150" bestFit="1" customWidth="1"/>
    <col min="11018" max="11018" width="10.140625" style="150" bestFit="1" customWidth="1"/>
    <col min="11019" max="11019" width="18.7109375" style="150" bestFit="1" customWidth="1"/>
    <col min="11020" max="11020" width="10.140625" style="150" bestFit="1" customWidth="1"/>
    <col min="11021" max="11265" width="9.140625" style="150"/>
    <col min="11266" max="11266" width="10.5703125" style="150" bestFit="1" customWidth="1"/>
    <col min="11267" max="11267" width="10.140625" style="150" bestFit="1" customWidth="1"/>
    <col min="11268" max="11268" width="10.5703125" style="150" bestFit="1" customWidth="1"/>
    <col min="11269" max="11269" width="69.42578125" style="150" bestFit="1" customWidth="1"/>
    <col min="11270" max="11270" width="9.5703125" style="150" bestFit="1" customWidth="1"/>
    <col min="11271" max="11271" width="15.42578125" style="150" bestFit="1" customWidth="1"/>
    <col min="11272" max="11272" width="13.5703125" style="150" bestFit="1" customWidth="1"/>
    <col min="11273" max="11273" width="82.42578125" style="150" bestFit="1" customWidth="1"/>
    <col min="11274" max="11274" width="10.140625" style="150" bestFit="1" customWidth="1"/>
    <col min="11275" max="11275" width="18.7109375" style="150" bestFit="1" customWidth="1"/>
    <col min="11276" max="11276" width="10.140625" style="150" bestFit="1" customWidth="1"/>
    <col min="11277" max="11521" width="9.140625" style="150"/>
    <col min="11522" max="11522" width="10.5703125" style="150" bestFit="1" customWidth="1"/>
    <col min="11523" max="11523" width="10.140625" style="150" bestFit="1" customWidth="1"/>
    <col min="11524" max="11524" width="10.5703125" style="150" bestFit="1" customWidth="1"/>
    <col min="11525" max="11525" width="69.42578125" style="150" bestFit="1" customWidth="1"/>
    <col min="11526" max="11526" width="9.5703125" style="150" bestFit="1" customWidth="1"/>
    <col min="11527" max="11527" width="15.42578125" style="150" bestFit="1" customWidth="1"/>
    <col min="11528" max="11528" width="13.5703125" style="150" bestFit="1" customWidth="1"/>
    <col min="11529" max="11529" width="82.42578125" style="150" bestFit="1" customWidth="1"/>
    <col min="11530" max="11530" width="10.140625" style="150" bestFit="1" customWidth="1"/>
    <col min="11531" max="11531" width="18.7109375" style="150" bestFit="1" customWidth="1"/>
    <col min="11532" max="11532" width="10.140625" style="150" bestFit="1" customWidth="1"/>
    <col min="11533" max="11777" width="9.140625" style="150"/>
    <col min="11778" max="11778" width="10.5703125" style="150" bestFit="1" customWidth="1"/>
    <col min="11779" max="11779" width="10.140625" style="150" bestFit="1" customWidth="1"/>
    <col min="11780" max="11780" width="10.5703125" style="150" bestFit="1" customWidth="1"/>
    <col min="11781" max="11781" width="69.42578125" style="150" bestFit="1" customWidth="1"/>
    <col min="11782" max="11782" width="9.5703125" style="150" bestFit="1" customWidth="1"/>
    <col min="11783" max="11783" width="15.42578125" style="150" bestFit="1" customWidth="1"/>
    <col min="11784" max="11784" width="13.5703125" style="150" bestFit="1" customWidth="1"/>
    <col min="11785" max="11785" width="82.42578125" style="150" bestFit="1" customWidth="1"/>
    <col min="11786" max="11786" width="10.140625" style="150" bestFit="1" customWidth="1"/>
    <col min="11787" max="11787" width="18.7109375" style="150" bestFit="1" customWidth="1"/>
    <col min="11788" max="11788" width="10.140625" style="150" bestFit="1" customWidth="1"/>
    <col min="11789" max="12033" width="9.140625" style="150"/>
    <col min="12034" max="12034" width="10.5703125" style="150" bestFit="1" customWidth="1"/>
    <col min="12035" max="12035" width="10.140625" style="150" bestFit="1" customWidth="1"/>
    <col min="12036" max="12036" width="10.5703125" style="150" bestFit="1" customWidth="1"/>
    <col min="12037" max="12037" width="69.42578125" style="150" bestFit="1" customWidth="1"/>
    <col min="12038" max="12038" width="9.5703125" style="150" bestFit="1" customWidth="1"/>
    <col min="12039" max="12039" width="15.42578125" style="150" bestFit="1" customWidth="1"/>
    <col min="12040" max="12040" width="13.5703125" style="150" bestFit="1" customWidth="1"/>
    <col min="12041" max="12041" width="82.42578125" style="150" bestFit="1" customWidth="1"/>
    <col min="12042" max="12042" width="10.140625" style="150" bestFit="1" customWidth="1"/>
    <col min="12043" max="12043" width="18.7109375" style="150" bestFit="1" customWidth="1"/>
    <col min="12044" max="12044" width="10.140625" style="150" bestFit="1" customWidth="1"/>
    <col min="12045" max="12289" width="9.140625" style="150"/>
    <col min="12290" max="12290" width="10.5703125" style="150" bestFit="1" customWidth="1"/>
    <col min="12291" max="12291" width="10.140625" style="150" bestFit="1" customWidth="1"/>
    <col min="12292" max="12292" width="10.5703125" style="150" bestFit="1" customWidth="1"/>
    <col min="12293" max="12293" width="69.42578125" style="150" bestFit="1" customWidth="1"/>
    <col min="12294" max="12294" width="9.5703125" style="150" bestFit="1" customWidth="1"/>
    <col min="12295" max="12295" width="15.42578125" style="150" bestFit="1" customWidth="1"/>
    <col min="12296" max="12296" width="13.5703125" style="150" bestFit="1" customWidth="1"/>
    <col min="12297" max="12297" width="82.42578125" style="150" bestFit="1" customWidth="1"/>
    <col min="12298" max="12298" width="10.140625" style="150" bestFit="1" customWidth="1"/>
    <col min="12299" max="12299" width="18.7109375" style="150" bestFit="1" customWidth="1"/>
    <col min="12300" max="12300" width="10.140625" style="150" bestFit="1" customWidth="1"/>
    <col min="12301" max="12545" width="9.140625" style="150"/>
    <col min="12546" max="12546" width="10.5703125" style="150" bestFit="1" customWidth="1"/>
    <col min="12547" max="12547" width="10.140625" style="150" bestFit="1" customWidth="1"/>
    <col min="12548" max="12548" width="10.5703125" style="150" bestFit="1" customWidth="1"/>
    <col min="12549" max="12549" width="69.42578125" style="150" bestFit="1" customWidth="1"/>
    <col min="12550" max="12550" width="9.5703125" style="150" bestFit="1" customWidth="1"/>
    <col min="12551" max="12551" width="15.42578125" style="150" bestFit="1" customWidth="1"/>
    <col min="12552" max="12552" width="13.5703125" style="150" bestFit="1" customWidth="1"/>
    <col min="12553" max="12553" width="82.42578125" style="150" bestFit="1" customWidth="1"/>
    <col min="12554" max="12554" width="10.140625" style="150" bestFit="1" customWidth="1"/>
    <col min="12555" max="12555" width="18.7109375" style="150" bestFit="1" customWidth="1"/>
    <col min="12556" max="12556" width="10.140625" style="150" bestFit="1" customWidth="1"/>
    <col min="12557" max="12801" width="9.140625" style="150"/>
    <col min="12802" max="12802" width="10.5703125" style="150" bestFit="1" customWidth="1"/>
    <col min="12803" max="12803" width="10.140625" style="150" bestFit="1" customWidth="1"/>
    <col min="12804" max="12804" width="10.5703125" style="150" bestFit="1" customWidth="1"/>
    <col min="12805" max="12805" width="69.42578125" style="150" bestFit="1" customWidth="1"/>
    <col min="12806" max="12806" width="9.5703125" style="150" bestFit="1" customWidth="1"/>
    <col min="12807" max="12807" width="15.42578125" style="150" bestFit="1" customWidth="1"/>
    <col min="12808" max="12808" width="13.5703125" style="150" bestFit="1" customWidth="1"/>
    <col min="12809" max="12809" width="82.42578125" style="150" bestFit="1" customWidth="1"/>
    <col min="12810" max="12810" width="10.140625" style="150" bestFit="1" customWidth="1"/>
    <col min="12811" max="12811" width="18.7109375" style="150" bestFit="1" customWidth="1"/>
    <col min="12812" max="12812" width="10.140625" style="150" bestFit="1" customWidth="1"/>
    <col min="12813" max="13057" width="9.140625" style="150"/>
    <col min="13058" max="13058" width="10.5703125" style="150" bestFit="1" customWidth="1"/>
    <col min="13059" max="13059" width="10.140625" style="150" bestFit="1" customWidth="1"/>
    <col min="13060" max="13060" width="10.5703125" style="150" bestFit="1" customWidth="1"/>
    <col min="13061" max="13061" width="69.42578125" style="150" bestFit="1" customWidth="1"/>
    <col min="13062" max="13062" width="9.5703125" style="150" bestFit="1" customWidth="1"/>
    <col min="13063" max="13063" width="15.42578125" style="150" bestFit="1" customWidth="1"/>
    <col min="13064" max="13064" width="13.5703125" style="150" bestFit="1" customWidth="1"/>
    <col min="13065" max="13065" width="82.42578125" style="150" bestFit="1" customWidth="1"/>
    <col min="13066" max="13066" width="10.140625" style="150" bestFit="1" customWidth="1"/>
    <col min="13067" max="13067" width="18.7109375" style="150" bestFit="1" customWidth="1"/>
    <col min="13068" max="13068" width="10.140625" style="150" bestFit="1" customWidth="1"/>
    <col min="13069" max="13313" width="9.140625" style="150"/>
    <col min="13314" max="13314" width="10.5703125" style="150" bestFit="1" customWidth="1"/>
    <col min="13315" max="13315" width="10.140625" style="150" bestFit="1" customWidth="1"/>
    <col min="13316" max="13316" width="10.5703125" style="150" bestFit="1" customWidth="1"/>
    <col min="13317" max="13317" width="69.42578125" style="150" bestFit="1" customWidth="1"/>
    <col min="13318" max="13318" width="9.5703125" style="150" bestFit="1" customWidth="1"/>
    <col min="13319" max="13319" width="15.42578125" style="150" bestFit="1" customWidth="1"/>
    <col min="13320" max="13320" width="13.5703125" style="150" bestFit="1" customWidth="1"/>
    <col min="13321" max="13321" width="82.42578125" style="150" bestFit="1" customWidth="1"/>
    <col min="13322" max="13322" width="10.140625" style="150" bestFit="1" customWidth="1"/>
    <col min="13323" max="13323" width="18.7109375" style="150" bestFit="1" customWidth="1"/>
    <col min="13324" max="13324" width="10.140625" style="150" bestFit="1" customWidth="1"/>
    <col min="13325" max="13569" width="9.140625" style="150"/>
    <col min="13570" max="13570" width="10.5703125" style="150" bestFit="1" customWidth="1"/>
    <col min="13571" max="13571" width="10.140625" style="150" bestFit="1" customWidth="1"/>
    <col min="13572" max="13572" width="10.5703125" style="150" bestFit="1" customWidth="1"/>
    <col min="13573" max="13573" width="69.42578125" style="150" bestFit="1" customWidth="1"/>
    <col min="13574" max="13574" width="9.5703125" style="150" bestFit="1" customWidth="1"/>
    <col min="13575" max="13575" width="15.42578125" style="150" bestFit="1" customWidth="1"/>
    <col min="13576" max="13576" width="13.5703125" style="150" bestFit="1" customWidth="1"/>
    <col min="13577" max="13577" width="82.42578125" style="150" bestFit="1" customWidth="1"/>
    <col min="13578" max="13578" width="10.140625" style="150" bestFit="1" customWidth="1"/>
    <col min="13579" max="13579" width="18.7109375" style="150" bestFit="1" customWidth="1"/>
    <col min="13580" max="13580" width="10.140625" style="150" bestFit="1" customWidth="1"/>
    <col min="13581" max="13825" width="9.140625" style="150"/>
    <col min="13826" max="13826" width="10.5703125" style="150" bestFit="1" customWidth="1"/>
    <col min="13827" max="13827" width="10.140625" style="150" bestFit="1" customWidth="1"/>
    <col min="13828" max="13828" width="10.5703125" style="150" bestFit="1" customWidth="1"/>
    <col min="13829" max="13829" width="69.42578125" style="150" bestFit="1" customWidth="1"/>
    <col min="13830" max="13830" width="9.5703125" style="150" bestFit="1" customWidth="1"/>
    <col min="13831" max="13831" width="15.42578125" style="150" bestFit="1" customWidth="1"/>
    <col min="13832" max="13832" width="13.5703125" style="150" bestFit="1" customWidth="1"/>
    <col min="13833" max="13833" width="82.42578125" style="150" bestFit="1" customWidth="1"/>
    <col min="13834" max="13834" width="10.140625" style="150" bestFit="1" customWidth="1"/>
    <col min="13835" max="13835" width="18.7109375" style="150" bestFit="1" customWidth="1"/>
    <col min="13836" max="13836" width="10.140625" style="150" bestFit="1" customWidth="1"/>
    <col min="13837" max="14081" width="9.140625" style="150"/>
    <col min="14082" max="14082" width="10.5703125" style="150" bestFit="1" customWidth="1"/>
    <col min="14083" max="14083" width="10.140625" style="150" bestFit="1" customWidth="1"/>
    <col min="14084" max="14084" width="10.5703125" style="150" bestFit="1" customWidth="1"/>
    <col min="14085" max="14085" width="69.42578125" style="150" bestFit="1" customWidth="1"/>
    <col min="14086" max="14086" width="9.5703125" style="150" bestFit="1" customWidth="1"/>
    <col min="14087" max="14087" width="15.42578125" style="150" bestFit="1" customWidth="1"/>
    <col min="14088" max="14088" width="13.5703125" style="150" bestFit="1" customWidth="1"/>
    <col min="14089" max="14089" width="82.42578125" style="150" bestFit="1" customWidth="1"/>
    <col min="14090" max="14090" width="10.140625" style="150" bestFit="1" customWidth="1"/>
    <col min="14091" max="14091" width="18.7109375" style="150" bestFit="1" customWidth="1"/>
    <col min="14092" max="14092" width="10.140625" style="150" bestFit="1" customWidth="1"/>
    <col min="14093" max="14337" width="9.140625" style="150"/>
    <col min="14338" max="14338" width="10.5703125" style="150" bestFit="1" customWidth="1"/>
    <col min="14339" max="14339" width="10.140625" style="150" bestFit="1" customWidth="1"/>
    <col min="14340" max="14340" width="10.5703125" style="150" bestFit="1" customWidth="1"/>
    <col min="14341" max="14341" width="69.42578125" style="150" bestFit="1" customWidth="1"/>
    <col min="14342" max="14342" width="9.5703125" style="150" bestFit="1" customWidth="1"/>
    <col min="14343" max="14343" width="15.42578125" style="150" bestFit="1" customWidth="1"/>
    <col min="14344" max="14344" width="13.5703125" style="150" bestFit="1" customWidth="1"/>
    <col min="14345" max="14345" width="82.42578125" style="150" bestFit="1" customWidth="1"/>
    <col min="14346" max="14346" width="10.140625" style="150" bestFit="1" customWidth="1"/>
    <col min="14347" max="14347" width="18.7109375" style="150" bestFit="1" customWidth="1"/>
    <col min="14348" max="14348" width="10.140625" style="150" bestFit="1" customWidth="1"/>
    <col min="14349" max="14593" width="9.140625" style="150"/>
    <col min="14594" max="14594" width="10.5703125" style="150" bestFit="1" customWidth="1"/>
    <col min="14595" max="14595" width="10.140625" style="150" bestFit="1" customWidth="1"/>
    <col min="14596" max="14596" width="10.5703125" style="150" bestFit="1" customWidth="1"/>
    <col min="14597" max="14597" width="69.42578125" style="150" bestFit="1" customWidth="1"/>
    <col min="14598" max="14598" width="9.5703125" style="150" bestFit="1" customWidth="1"/>
    <col min="14599" max="14599" width="15.42578125" style="150" bestFit="1" customWidth="1"/>
    <col min="14600" max="14600" width="13.5703125" style="150" bestFit="1" customWidth="1"/>
    <col min="14601" max="14601" width="82.42578125" style="150" bestFit="1" customWidth="1"/>
    <col min="14602" max="14602" width="10.140625" style="150" bestFit="1" customWidth="1"/>
    <col min="14603" max="14603" width="18.7109375" style="150" bestFit="1" customWidth="1"/>
    <col min="14604" max="14604" width="10.140625" style="150" bestFit="1" customWidth="1"/>
    <col min="14605" max="14849" width="9.140625" style="150"/>
    <col min="14850" max="14850" width="10.5703125" style="150" bestFit="1" customWidth="1"/>
    <col min="14851" max="14851" width="10.140625" style="150" bestFit="1" customWidth="1"/>
    <col min="14852" max="14852" width="10.5703125" style="150" bestFit="1" customWidth="1"/>
    <col min="14853" max="14853" width="69.42578125" style="150" bestFit="1" customWidth="1"/>
    <col min="14854" max="14854" width="9.5703125" style="150" bestFit="1" customWidth="1"/>
    <col min="14855" max="14855" width="15.42578125" style="150" bestFit="1" customWidth="1"/>
    <col min="14856" max="14856" width="13.5703125" style="150" bestFit="1" customWidth="1"/>
    <col min="14857" max="14857" width="82.42578125" style="150" bestFit="1" customWidth="1"/>
    <col min="14858" max="14858" width="10.140625" style="150" bestFit="1" customWidth="1"/>
    <col min="14859" max="14859" width="18.7109375" style="150" bestFit="1" customWidth="1"/>
    <col min="14860" max="14860" width="10.140625" style="150" bestFit="1" customWidth="1"/>
    <col min="14861" max="15105" width="9.140625" style="150"/>
    <col min="15106" max="15106" width="10.5703125" style="150" bestFit="1" customWidth="1"/>
    <col min="15107" max="15107" width="10.140625" style="150" bestFit="1" customWidth="1"/>
    <col min="15108" max="15108" width="10.5703125" style="150" bestFit="1" customWidth="1"/>
    <col min="15109" max="15109" width="69.42578125" style="150" bestFit="1" customWidth="1"/>
    <col min="15110" max="15110" width="9.5703125" style="150" bestFit="1" customWidth="1"/>
    <col min="15111" max="15111" width="15.42578125" style="150" bestFit="1" customWidth="1"/>
    <col min="15112" max="15112" width="13.5703125" style="150" bestFit="1" customWidth="1"/>
    <col min="15113" max="15113" width="82.42578125" style="150" bestFit="1" customWidth="1"/>
    <col min="15114" max="15114" width="10.140625" style="150" bestFit="1" customWidth="1"/>
    <col min="15115" max="15115" width="18.7109375" style="150" bestFit="1" customWidth="1"/>
    <col min="15116" max="15116" width="10.140625" style="150" bestFit="1" customWidth="1"/>
    <col min="15117" max="15361" width="9.140625" style="150"/>
    <col min="15362" max="15362" width="10.5703125" style="150" bestFit="1" customWidth="1"/>
    <col min="15363" max="15363" width="10.140625" style="150" bestFit="1" customWidth="1"/>
    <col min="15364" max="15364" width="10.5703125" style="150" bestFit="1" customWidth="1"/>
    <col min="15365" max="15365" width="69.42578125" style="150" bestFit="1" customWidth="1"/>
    <col min="15366" max="15366" width="9.5703125" style="150" bestFit="1" customWidth="1"/>
    <col min="15367" max="15367" width="15.42578125" style="150" bestFit="1" customWidth="1"/>
    <col min="15368" max="15368" width="13.5703125" style="150" bestFit="1" customWidth="1"/>
    <col min="15369" max="15369" width="82.42578125" style="150" bestFit="1" customWidth="1"/>
    <col min="15370" max="15370" width="10.140625" style="150" bestFit="1" customWidth="1"/>
    <col min="15371" max="15371" width="18.7109375" style="150" bestFit="1" customWidth="1"/>
    <col min="15372" max="15372" width="10.140625" style="150" bestFit="1" customWidth="1"/>
    <col min="15373" max="15617" width="9.140625" style="150"/>
    <col min="15618" max="15618" width="10.5703125" style="150" bestFit="1" customWidth="1"/>
    <col min="15619" max="15619" width="10.140625" style="150" bestFit="1" customWidth="1"/>
    <col min="15620" max="15620" width="10.5703125" style="150" bestFit="1" customWidth="1"/>
    <col min="15621" max="15621" width="69.42578125" style="150" bestFit="1" customWidth="1"/>
    <col min="15622" max="15622" width="9.5703125" style="150" bestFit="1" customWidth="1"/>
    <col min="15623" max="15623" width="15.42578125" style="150" bestFit="1" customWidth="1"/>
    <col min="15624" max="15624" width="13.5703125" style="150" bestFit="1" customWidth="1"/>
    <col min="15625" max="15625" width="82.42578125" style="150" bestFit="1" customWidth="1"/>
    <col min="15626" max="15626" width="10.140625" style="150" bestFit="1" customWidth="1"/>
    <col min="15627" max="15627" width="18.7109375" style="150" bestFit="1" customWidth="1"/>
    <col min="15628" max="15628" width="10.140625" style="150" bestFit="1" customWidth="1"/>
    <col min="15629" max="15873" width="9.140625" style="150"/>
    <col min="15874" max="15874" width="10.5703125" style="150" bestFit="1" customWidth="1"/>
    <col min="15875" max="15875" width="10.140625" style="150" bestFit="1" customWidth="1"/>
    <col min="15876" max="15876" width="10.5703125" style="150" bestFit="1" customWidth="1"/>
    <col min="15877" max="15877" width="69.42578125" style="150" bestFit="1" customWidth="1"/>
    <col min="15878" max="15878" width="9.5703125" style="150" bestFit="1" customWidth="1"/>
    <col min="15879" max="15879" width="15.42578125" style="150" bestFit="1" customWidth="1"/>
    <col min="15880" max="15880" width="13.5703125" style="150" bestFit="1" customWidth="1"/>
    <col min="15881" max="15881" width="82.42578125" style="150" bestFit="1" customWidth="1"/>
    <col min="15882" max="15882" width="10.140625" style="150" bestFit="1" customWidth="1"/>
    <col min="15883" max="15883" width="18.7109375" style="150" bestFit="1" customWidth="1"/>
    <col min="15884" max="15884" width="10.140625" style="150" bestFit="1" customWidth="1"/>
    <col min="15885" max="16129" width="9.140625" style="150"/>
    <col min="16130" max="16130" width="10.5703125" style="150" bestFit="1" customWidth="1"/>
    <col min="16131" max="16131" width="10.140625" style="150" bestFit="1" customWidth="1"/>
    <col min="16132" max="16132" width="10.5703125" style="150" bestFit="1" customWidth="1"/>
    <col min="16133" max="16133" width="69.42578125" style="150" bestFit="1" customWidth="1"/>
    <col min="16134" max="16134" width="9.5703125" style="150" bestFit="1" customWidth="1"/>
    <col min="16135" max="16135" width="15.42578125" style="150" bestFit="1" customWidth="1"/>
    <col min="16136" max="16136" width="13.5703125" style="150" bestFit="1" customWidth="1"/>
    <col min="16137" max="16137" width="82.42578125" style="150" bestFit="1" customWidth="1"/>
    <col min="16138" max="16138" width="10.140625" style="150" bestFit="1" customWidth="1"/>
    <col min="16139" max="16139" width="18.7109375" style="150" bestFit="1" customWidth="1"/>
    <col min="16140" max="16140" width="10.140625" style="150" bestFit="1" customWidth="1"/>
    <col min="16141" max="16384" width="9.140625" style="150"/>
  </cols>
  <sheetData>
    <row r="2" spans="2:8" ht="15.75" thickBot="1" x14ac:dyDescent="0.3"/>
    <row r="3" spans="2:8" ht="15.75" thickBot="1" x14ac:dyDescent="0.3">
      <c r="C3" s="146">
        <v>43831</v>
      </c>
      <c r="D3" s="148">
        <v>-148743.08259999999</v>
      </c>
      <c r="E3" s="147" t="s">
        <v>162</v>
      </c>
      <c r="H3" s="151"/>
    </row>
    <row r="4" spans="2:8" ht="15.75" thickBot="1" x14ac:dyDescent="0.3">
      <c r="C4" s="152">
        <v>43831</v>
      </c>
      <c r="D4" s="149">
        <v>-141997.022</v>
      </c>
      <c r="E4" s="147" t="s">
        <v>163</v>
      </c>
    </row>
    <row r="5" spans="2:8" ht="15.75" thickBot="1" x14ac:dyDescent="0.3">
      <c r="B5" s="153" t="s">
        <v>166</v>
      </c>
      <c r="C5" s="154"/>
      <c r="D5" s="149">
        <f>D3-D4</f>
        <v>-6746.0605999999971</v>
      </c>
      <c r="E5" s="155" t="s">
        <v>167</v>
      </c>
    </row>
    <row r="6" spans="2:8" x14ac:dyDescent="0.25">
      <c r="D6" s="156"/>
      <c r="E6" s="157"/>
    </row>
    <row r="7" spans="2:8" x14ac:dyDescent="0.25">
      <c r="D7" s="156"/>
      <c r="E7" s="157"/>
    </row>
    <row r="11" spans="2:8" ht="15.75" thickBot="1" x14ac:dyDescent="0.3"/>
    <row r="12" spans="2:8" ht="16.5" thickBot="1" x14ac:dyDescent="0.3">
      <c r="B12" s="158"/>
      <c r="C12" s="124"/>
      <c r="D12" s="124"/>
      <c r="E12" s="126" t="s">
        <v>164</v>
      </c>
      <c r="F12" s="124"/>
      <c r="G12" s="125"/>
    </row>
    <row r="13" spans="2:8" ht="30" x14ac:dyDescent="0.25">
      <c r="B13" s="127" t="s">
        <v>0</v>
      </c>
      <c r="C13" s="122" t="s">
        <v>45</v>
      </c>
      <c r="D13" s="117" t="s">
        <v>9</v>
      </c>
      <c r="E13" s="121" t="s">
        <v>46</v>
      </c>
      <c r="F13" s="123" t="s">
        <v>47</v>
      </c>
      <c r="G13" s="128" t="s">
        <v>48</v>
      </c>
    </row>
    <row r="14" spans="2:8" x14ac:dyDescent="0.25">
      <c r="B14" s="159">
        <v>43174</v>
      </c>
      <c r="C14" s="43">
        <v>999.11</v>
      </c>
      <c r="D14" s="160">
        <v>1407.19</v>
      </c>
      <c r="E14" s="161" t="s">
        <v>64</v>
      </c>
      <c r="F14" s="44">
        <v>13</v>
      </c>
      <c r="G14" s="129">
        <v>661801740</v>
      </c>
    </row>
    <row r="15" spans="2:8" x14ac:dyDescent="0.25">
      <c r="B15" s="159">
        <v>43174</v>
      </c>
      <c r="C15" s="43">
        <v>29</v>
      </c>
      <c r="D15" s="160">
        <v>40.85</v>
      </c>
      <c r="E15" s="161" t="s">
        <v>65</v>
      </c>
      <c r="F15" s="44">
        <v>14</v>
      </c>
      <c r="G15" s="129">
        <v>661802066</v>
      </c>
    </row>
    <row r="16" spans="2:8" x14ac:dyDescent="0.25">
      <c r="B16" s="159">
        <v>43194</v>
      </c>
      <c r="C16" s="43">
        <v>1190</v>
      </c>
      <c r="D16" s="160">
        <v>1676.06</v>
      </c>
      <c r="E16" s="161" t="s">
        <v>66</v>
      </c>
      <c r="F16" s="44">
        <v>15</v>
      </c>
      <c r="G16" s="129">
        <v>661803569</v>
      </c>
    </row>
    <row r="17" spans="2:10" x14ac:dyDescent="0.25">
      <c r="B17" s="159">
        <v>43307</v>
      </c>
      <c r="C17" s="43">
        <v>192.792</v>
      </c>
      <c r="D17" s="160">
        <v>271.54000000000002</v>
      </c>
      <c r="E17" s="161" t="s">
        <v>67</v>
      </c>
      <c r="F17" s="44">
        <v>18</v>
      </c>
      <c r="G17" s="129">
        <v>661805422</v>
      </c>
    </row>
    <row r="18" spans="2:10" x14ac:dyDescent="0.25">
      <c r="B18" s="159">
        <v>43465</v>
      </c>
      <c r="C18" s="43">
        <v>4586.7569999999996</v>
      </c>
      <c r="D18" s="160">
        <v>6460.2209999999995</v>
      </c>
      <c r="E18" s="161" t="s">
        <v>68</v>
      </c>
      <c r="F18" s="44">
        <v>33</v>
      </c>
      <c r="G18" s="129"/>
    </row>
    <row r="19" spans="2:10" ht="15.75" thickBot="1" x14ac:dyDescent="0.3">
      <c r="B19" s="162">
        <v>43465</v>
      </c>
      <c r="C19" s="115">
        <f>D19/1.42</f>
        <v>-2190.0000000000005</v>
      </c>
      <c r="D19" s="163">
        <v>-3109.8</v>
      </c>
      <c r="E19" s="164" t="s">
        <v>69</v>
      </c>
      <c r="F19" s="116">
        <v>33</v>
      </c>
      <c r="G19" s="130"/>
    </row>
    <row r="20" spans="2:10" s="78" customFormat="1" ht="15.75" thickBot="1" x14ac:dyDescent="0.3">
      <c r="B20" s="165"/>
      <c r="C20" s="166">
        <f>SUM(C14:C19)</f>
        <v>4807.6589999999997</v>
      </c>
      <c r="D20" s="166">
        <f>SUM(D14:D19)</f>
        <v>6746.0609999999988</v>
      </c>
      <c r="E20" s="167" t="s">
        <v>70</v>
      </c>
      <c r="F20" s="76"/>
      <c r="G20" s="120"/>
    </row>
    <row r="21" spans="2:10" s="63" customFormat="1" x14ac:dyDescent="0.25"/>
    <row r="22" spans="2:10" s="63" customFormat="1" x14ac:dyDescent="0.25"/>
    <row r="23" spans="2:10" s="63" customFormat="1" ht="15.75" thickBot="1" x14ac:dyDescent="0.3"/>
    <row r="24" spans="2:10" s="78" customFormat="1" ht="16.5" thickBot="1" x14ac:dyDescent="0.3">
      <c r="B24" s="158"/>
      <c r="C24" s="124"/>
      <c r="D24" s="124"/>
      <c r="E24" s="126" t="s">
        <v>165</v>
      </c>
      <c r="F24" s="124"/>
      <c r="G24" s="125"/>
      <c r="H24" s="168"/>
    </row>
    <row r="25" spans="2:10" ht="30" x14ac:dyDescent="0.25">
      <c r="B25" s="131" t="s">
        <v>0</v>
      </c>
      <c r="C25" s="118" t="s">
        <v>45</v>
      </c>
      <c r="D25" s="118" t="s">
        <v>9</v>
      </c>
      <c r="E25" s="117" t="s">
        <v>46</v>
      </c>
      <c r="F25" s="119" t="s">
        <v>47</v>
      </c>
      <c r="G25" s="132" t="s">
        <v>48</v>
      </c>
      <c r="H25" s="169"/>
    </row>
    <row r="26" spans="2:10" s="170" customFormat="1" x14ac:dyDescent="0.25">
      <c r="B26" s="171">
        <v>43600</v>
      </c>
      <c r="C26" s="41">
        <v>162.4</v>
      </c>
      <c r="D26" s="40">
        <f>C26/0.71</f>
        <v>228.73239436619721</v>
      </c>
      <c r="E26" s="172" t="s">
        <v>29</v>
      </c>
      <c r="F26" s="114">
        <v>16</v>
      </c>
      <c r="G26" s="133">
        <v>661903339</v>
      </c>
      <c r="H26" s="157" t="s">
        <v>53</v>
      </c>
      <c r="I26" s="155" t="s">
        <v>160</v>
      </c>
      <c r="J26" s="173"/>
    </row>
    <row r="27" spans="2:10" s="170" customFormat="1" x14ac:dyDescent="0.25">
      <c r="B27" s="171">
        <v>43601</v>
      </c>
      <c r="C27" s="41">
        <v>343.40600000000001</v>
      </c>
      <c r="D27" s="40">
        <f>C27/0.71</f>
        <v>483.67042253521129</v>
      </c>
      <c r="E27" s="172" t="s">
        <v>49</v>
      </c>
      <c r="F27" s="114">
        <v>21</v>
      </c>
      <c r="G27" s="133" t="s">
        <v>50</v>
      </c>
      <c r="H27" s="157" t="s">
        <v>53</v>
      </c>
      <c r="I27" s="155" t="s">
        <v>161</v>
      </c>
      <c r="J27" s="173"/>
    </row>
    <row r="28" spans="2:10" s="170" customFormat="1" ht="15.75" thickBot="1" x14ac:dyDescent="0.3">
      <c r="B28" s="174">
        <v>43607</v>
      </c>
      <c r="C28" s="134">
        <v>20.065999999999999</v>
      </c>
      <c r="D28" s="135">
        <f>C28/0.71</f>
        <v>28.261971830985914</v>
      </c>
      <c r="E28" s="175" t="s">
        <v>51</v>
      </c>
      <c r="F28" s="136">
        <v>4</v>
      </c>
      <c r="G28" s="137" t="s">
        <v>52</v>
      </c>
      <c r="H28" s="157" t="s">
        <v>53</v>
      </c>
      <c r="I28" s="155" t="s">
        <v>161</v>
      </c>
      <c r="J28" s="173"/>
    </row>
    <row r="30" spans="2:10" s="78" customFormat="1" x14ac:dyDescent="0.25">
      <c r="C30" s="176"/>
      <c r="D30" s="176"/>
      <c r="G30" s="58"/>
    </row>
    <row r="31" spans="2:10" s="78" customFormat="1" ht="15.75" thickBot="1" x14ac:dyDescent="0.3">
      <c r="C31" s="176"/>
      <c r="D31" s="176"/>
      <c r="G31" s="58"/>
    </row>
    <row r="32" spans="2:10" ht="15.75" thickBot="1" x14ac:dyDescent="0.3">
      <c r="B32" s="177"/>
      <c r="C32" s="178"/>
      <c r="D32" s="178"/>
      <c r="E32" s="139" t="s">
        <v>159</v>
      </c>
      <c r="F32" s="57"/>
      <c r="G32" s="138"/>
      <c r="H32" s="78"/>
      <c r="I32" s="78"/>
    </row>
    <row r="33" spans="2:9" x14ac:dyDescent="0.25">
      <c r="B33" s="179">
        <v>43829</v>
      </c>
      <c r="C33" s="180">
        <v>155</v>
      </c>
      <c r="D33" s="180">
        <v>218.3</v>
      </c>
      <c r="E33" s="181" t="s">
        <v>60</v>
      </c>
      <c r="F33" s="144">
        <v>48</v>
      </c>
      <c r="G33" s="141" t="s">
        <v>63</v>
      </c>
      <c r="H33" s="78"/>
      <c r="I33" s="78"/>
    </row>
    <row r="34" spans="2:9" x14ac:dyDescent="0.25">
      <c r="B34" s="182"/>
      <c r="C34" s="183"/>
      <c r="D34" s="183"/>
      <c r="E34" s="184" t="s">
        <v>61</v>
      </c>
      <c r="F34" s="140" t="s">
        <v>168</v>
      </c>
      <c r="G34" s="142" t="s">
        <v>63</v>
      </c>
      <c r="H34" s="78"/>
      <c r="I34" s="78"/>
    </row>
    <row r="35" spans="2:9" ht="15.75" thickBot="1" x14ac:dyDescent="0.3">
      <c r="B35" s="185"/>
      <c r="C35" s="186"/>
      <c r="D35" s="186"/>
      <c r="E35" s="187" t="s">
        <v>62</v>
      </c>
      <c r="F35" s="145" t="s">
        <v>168</v>
      </c>
      <c r="G35" s="143" t="s">
        <v>63</v>
      </c>
      <c r="H35" s="78"/>
      <c r="I35" s="78"/>
    </row>
    <row r="36" spans="2:9" s="78" customFormat="1" x14ac:dyDescent="0.25">
      <c r="C36" s="176"/>
      <c r="D36" s="176"/>
      <c r="G36" s="58"/>
    </row>
    <row r="37" spans="2:9" s="78" customFormat="1" x14ac:dyDescent="0.25">
      <c r="C37" s="176"/>
      <c r="D37" s="176"/>
      <c r="G37" s="58"/>
    </row>
    <row r="38" spans="2:9" s="78" customFormat="1" x14ac:dyDescent="0.25">
      <c r="C38" s="176"/>
      <c r="D38" s="176"/>
      <c r="G38" s="58"/>
    </row>
    <row r="39" spans="2:9" s="78" customFormat="1" x14ac:dyDescent="0.25">
      <c r="C39" s="176"/>
      <c r="D39" s="176"/>
      <c r="G39" s="58"/>
    </row>
    <row r="40" spans="2:9" s="78" customFormat="1" x14ac:dyDescent="0.25">
      <c r="C40" s="176"/>
      <c r="D40" s="176"/>
      <c r="G40" s="58"/>
    </row>
    <row r="41" spans="2:9" s="78" customFormat="1" x14ac:dyDescent="0.25">
      <c r="C41" s="176"/>
      <c r="D41" s="176"/>
      <c r="G41" s="58"/>
    </row>
    <row r="42" spans="2:9" s="78" customFormat="1" x14ac:dyDescent="0.25">
      <c r="C42" s="176"/>
      <c r="D42" s="176"/>
      <c r="G42" s="5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opLeftCell="A43" workbookViewId="0">
      <selection activeCell="I50" sqref="I50"/>
    </sheetView>
  </sheetViews>
  <sheetFormatPr defaultRowHeight="15" x14ac:dyDescent="0.25"/>
  <cols>
    <col min="1" max="1" width="12.85546875" style="3" customWidth="1"/>
    <col min="2" max="2" width="108.140625" bestFit="1" customWidth="1"/>
    <col min="3" max="3" width="21.7109375" style="3" bestFit="1" customWidth="1"/>
    <col min="4" max="4" width="16.85546875" style="2" customWidth="1"/>
    <col min="5" max="5" width="27.28515625" style="2" bestFit="1" customWidth="1"/>
    <col min="6" max="6" width="13.42578125" bestFit="1" customWidth="1"/>
    <col min="7" max="7" width="10.5703125" bestFit="1" customWidth="1"/>
    <col min="8" max="8" width="1.42578125" bestFit="1" customWidth="1"/>
    <col min="9" max="9" width="152" bestFit="1" customWidth="1"/>
    <col min="10" max="10" width="29.5703125" bestFit="1" customWidth="1"/>
    <col min="11" max="11" width="32.5703125" bestFit="1" customWidth="1"/>
    <col min="12" max="12" width="75.28515625" bestFit="1" customWidth="1"/>
  </cols>
  <sheetData>
    <row r="1" spans="1:9" s="1" customFormat="1" ht="15.75" thickBot="1" x14ac:dyDescent="0.3">
      <c r="A1" s="45" t="s">
        <v>71</v>
      </c>
      <c r="B1" s="45" t="s">
        <v>9</v>
      </c>
      <c r="C1" s="46"/>
      <c r="D1" s="45" t="s">
        <v>9</v>
      </c>
      <c r="E1" s="5"/>
      <c r="F1" s="5"/>
      <c r="G1" s="5"/>
    </row>
    <row r="2" spans="1:9" s="50" customFormat="1" ht="23.1" customHeight="1" thickBot="1" x14ac:dyDescent="0.3">
      <c r="A2" s="47">
        <v>3288.67</v>
      </c>
      <c r="B2" s="47">
        <v>4637.0200000000004</v>
      </c>
      <c r="C2" s="48" t="s">
        <v>72</v>
      </c>
      <c r="D2" s="49">
        <v>4637.0200000000004</v>
      </c>
      <c r="E2" s="48" t="s">
        <v>72</v>
      </c>
      <c r="F2" s="12" t="s">
        <v>73</v>
      </c>
      <c r="G2" s="59" t="s">
        <v>77</v>
      </c>
    </row>
    <row r="3" spans="1:9" s="50" customFormat="1" ht="23.1" customHeight="1" x14ac:dyDescent="0.25">
      <c r="A3" s="53"/>
      <c r="B3" s="53"/>
      <c r="C3" s="42"/>
      <c r="D3" s="54"/>
      <c r="E3" s="51"/>
      <c r="F3" s="51"/>
      <c r="G3" s="52"/>
    </row>
    <row r="4" spans="1:9" s="50" customFormat="1" ht="23.1" customHeight="1" x14ac:dyDescent="0.25">
      <c r="A4" s="53"/>
      <c r="B4" s="53"/>
      <c r="C4" s="42"/>
      <c r="D4" s="54"/>
      <c r="E4" s="51"/>
      <c r="F4" s="51"/>
      <c r="G4" s="52"/>
    </row>
    <row r="5" spans="1:9" s="50" customFormat="1" ht="23.1" customHeight="1" x14ac:dyDescent="0.25">
      <c r="A5" s="53"/>
      <c r="B5" s="53"/>
      <c r="C5" s="42"/>
      <c r="D5" s="54"/>
      <c r="E5" s="51"/>
      <c r="F5" s="51"/>
      <c r="G5" s="52"/>
    </row>
    <row r="7" spans="1:9" s="1" customFormat="1" ht="15.75" thickBot="1" x14ac:dyDescent="0.3">
      <c r="A7" s="4" t="s">
        <v>0</v>
      </c>
      <c r="B7" s="5" t="s">
        <v>1</v>
      </c>
      <c r="C7" s="4" t="s">
        <v>2</v>
      </c>
      <c r="D7" s="4" t="s">
        <v>8</v>
      </c>
      <c r="E7" s="4" t="s">
        <v>7</v>
      </c>
    </row>
    <row r="8" spans="1:9" ht="15.75" thickBot="1" x14ac:dyDescent="0.3">
      <c r="A8" s="6">
        <v>43466</v>
      </c>
      <c r="B8" s="7" t="s">
        <v>3</v>
      </c>
      <c r="C8" s="8">
        <v>661900137</v>
      </c>
      <c r="D8" s="10">
        <v>352.11</v>
      </c>
      <c r="E8" s="11">
        <v>1</v>
      </c>
      <c r="F8" s="13" t="s">
        <v>10</v>
      </c>
      <c r="G8" s="59" t="s">
        <v>78</v>
      </c>
      <c r="I8" t="s">
        <v>85</v>
      </c>
    </row>
    <row r="9" spans="1:9" ht="15.75" thickBot="1" x14ac:dyDescent="0.3">
      <c r="A9" s="6">
        <v>43495</v>
      </c>
      <c r="B9" s="7" t="s">
        <v>4</v>
      </c>
      <c r="C9" s="8">
        <v>661900763</v>
      </c>
      <c r="D9" s="10">
        <v>228.732</v>
      </c>
      <c r="E9" s="11">
        <v>2</v>
      </c>
      <c r="F9" s="13" t="s">
        <v>11</v>
      </c>
      <c r="G9" s="59" t="s">
        <v>78</v>
      </c>
      <c r="I9" t="s">
        <v>86</v>
      </c>
    </row>
    <row r="10" spans="1:9" ht="15.75" thickBot="1" x14ac:dyDescent="0.3">
      <c r="A10" s="6">
        <v>43493</v>
      </c>
      <c r="B10" s="7" t="s">
        <v>5</v>
      </c>
      <c r="C10" s="8">
        <v>661900587</v>
      </c>
      <c r="D10" s="10">
        <v>211.267</v>
      </c>
      <c r="E10" s="11">
        <v>3</v>
      </c>
      <c r="F10" s="12" t="s">
        <v>12</v>
      </c>
      <c r="G10" s="59" t="s">
        <v>78</v>
      </c>
      <c r="I10" t="s">
        <v>87</v>
      </c>
    </row>
    <row r="11" spans="1:9" ht="15.75" thickBot="1" x14ac:dyDescent="0.3">
      <c r="A11" s="6">
        <v>43497</v>
      </c>
      <c r="B11" s="7" t="s">
        <v>30</v>
      </c>
      <c r="C11" s="8">
        <v>661900881</v>
      </c>
      <c r="D11" s="10">
        <v>526.76</v>
      </c>
      <c r="E11" s="11">
        <v>5</v>
      </c>
      <c r="F11" s="12" t="s">
        <v>13</v>
      </c>
      <c r="G11" s="59" t="s">
        <v>78</v>
      </c>
      <c r="I11" t="s">
        <v>88</v>
      </c>
    </row>
    <row r="12" spans="1:9" ht="15.75" thickBot="1" x14ac:dyDescent="0.3">
      <c r="A12" s="6">
        <v>43504</v>
      </c>
      <c r="B12" s="7" t="s">
        <v>31</v>
      </c>
      <c r="C12" s="8">
        <v>661901053</v>
      </c>
      <c r="D12" s="10">
        <v>140.845</v>
      </c>
      <c r="E12" s="11">
        <v>6</v>
      </c>
      <c r="F12" s="12" t="s">
        <v>12</v>
      </c>
      <c r="G12" s="59" t="s">
        <v>78</v>
      </c>
      <c r="I12" t="s">
        <v>89</v>
      </c>
    </row>
    <row r="13" spans="1:9" ht="15.75" thickBot="1" x14ac:dyDescent="0.3">
      <c r="A13" s="6">
        <v>43504</v>
      </c>
      <c r="B13" s="7" t="s">
        <v>32</v>
      </c>
      <c r="C13" s="8" t="s">
        <v>33</v>
      </c>
      <c r="D13" s="10">
        <v>5384.5059999999994</v>
      </c>
      <c r="E13" s="11">
        <v>7</v>
      </c>
      <c r="F13" s="12" t="s">
        <v>13</v>
      </c>
      <c r="G13" s="59" t="s">
        <v>78</v>
      </c>
      <c r="I13" t="s">
        <v>90</v>
      </c>
    </row>
    <row r="14" spans="1:9" ht="15.75" thickBot="1" x14ac:dyDescent="0.3">
      <c r="A14" s="6">
        <v>43510</v>
      </c>
      <c r="B14" s="7" t="s">
        <v>6</v>
      </c>
      <c r="C14" s="8">
        <v>661901153</v>
      </c>
      <c r="D14" s="10">
        <v>985.91499999999996</v>
      </c>
      <c r="E14" s="11">
        <v>9</v>
      </c>
      <c r="F14" s="18" t="s">
        <v>14</v>
      </c>
      <c r="G14" s="60" t="s">
        <v>78</v>
      </c>
      <c r="I14" t="s">
        <v>91</v>
      </c>
    </row>
    <row r="15" spans="1:9" ht="15.75" thickBot="1" x14ac:dyDescent="0.3">
      <c r="A15" s="6">
        <v>43514</v>
      </c>
      <c r="B15" s="7" t="s">
        <v>34</v>
      </c>
      <c r="C15" s="8">
        <v>661901219</v>
      </c>
      <c r="D15" s="10">
        <v>2464.788</v>
      </c>
      <c r="E15" s="11">
        <v>10</v>
      </c>
      <c r="F15" s="18" t="s">
        <v>15</v>
      </c>
      <c r="G15" s="60" t="s">
        <v>78</v>
      </c>
      <c r="I15" t="s">
        <v>92</v>
      </c>
    </row>
    <row r="16" spans="1:9" ht="15.75" thickBot="1" x14ac:dyDescent="0.3">
      <c r="A16" s="6">
        <v>43543</v>
      </c>
      <c r="B16" s="7" t="s">
        <v>35</v>
      </c>
      <c r="C16" s="8">
        <v>661902374</v>
      </c>
      <c r="D16" s="10">
        <v>2835.2109999999998</v>
      </c>
      <c r="E16" s="11">
        <v>13</v>
      </c>
      <c r="F16" s="18" t="s">
        <v>16</v>
      </c>
      <c r="G16" s="60" t="s">
        <v>78</v>
      </c>
      <c r="I16" t="s">
        <v>93</v>
      </c>
    </row>
    <row r="17" spans="1:9" ht="15.75" thickBot="1" x14ac:dyDescent="0.3">
      <c r="A17" s="6">
        <v>43571</v>
      </c>
      <c r="B17" s="7" t="s">
        <v>36</v>
      </c>
      <c r="C17" s="8">
        <v>661903338</v>
      </c>
      <c r="D17" s="10">
        <v>521.12699999999995</v>
      </c>
      <c r="E17" s="11">
        <v>15</v>
      </c>
      <c r="F17" s="18" t="s">
        <v>10</v>
      </c>
      <c r="G17" s="60" t="s">
        <v>78</v>
      </c>
      <c r="I17" t="s">
        <v>94</v>
      </c>
    </row>
    <row r="18" spans="1:9" ht="15.75" thickBot="1" x14ac:dyDescent="0.3">
      <c r="A18" s="6">
        <v>43593</v>
      </c>
      <c r="B18" s="7" t="s">
        <v>37</v>
      </c>
      <c r="C18" s="8">
        <v>661903994</v>
      </c>
      <c r="D18" s="10">
        <v>422.53500000000003</v>
      </c>
      <c r="E18" s="11">
        <v>18</v>
      </c>
      <c r="F18" s="18" t="s">
        <v>15</v>
      </c>
      <c r="G18" s="60" t="s">
        <v>78</v>
      </c>
      <c r="I18" t="s">
        <v>95</v>
      </c>
    </row>
    <row r="19" spans="1:9" ht="15.75" thickBot="1" x14ac:dyDescent="0.3">
      <c r="A19" s="6">
        <v>43626</v>
      </c>
      <c r="B19" s="7" t="s">
        <v>38</v>
      </c>
      <c r="C19" s="8">
        <v>661904939</v>
      </c>
      <c r="D19" s="10">
        <v>147.042</v>
      </c>
      <c r="E19" s="11">
        <v>23</v>
      </c>
      <c r="F19" s="18" t="s">
        <v>11</v>
      </c>
      <c r="G19" s="60" t="s">
        <v>78</v>
      </c>
      <c r="I19" t="s">
        <v>96</v>
      </c>
    </row>
    <row r="20" spans="1:9" ht="15.75" thickBot="1" x14ac:dyDescent="0.3">
      <c r="A20" s="6">
        <v>43538</v>
      </c>
      <c r="B20" s="7" t="s">
        <v>39</v>
      </c>
      <c r="C20" s="8">
        <v>661902193</v>
      </c>
      <c r="D20" s="10">
        <v>571.41</v>
      </c>
      <c r="E20" s="11">
        <v>12</v>
      </c>
      <c r="F20" s="18" t="s">
        <v>19</v>
      </c>
      <c r="G20" s="60" t="s">
        <v>79</v>
      </c>
      <c r="I20" t="s">
        <v>97</v>
      </c>
    </row>
    <row r="21" spans="1:9" ht="15.75" thickBot="1" x14ac:dyDescent="0.3">
      <c r="A21" s="6">
        <v>43598</v>
      </c>
      <c r="B21" s="7" t="s">
        <v>40</v>
      </c>
      <c r="C21" s="8">
        <v>661904136</v>
      </c>
      <c r="D21" s="10">
        <v>246.47900000000001</v>
      </c>
      <c r="E21" s="11">
        <v>20</v>
      </c>
      <c r="F21" s="18" t="s">
        <v>21</v>
      </c>
      <c r="G21" s="60" t="s">
        <v>79</v>
      </c>
      <c r="I21" t="s">
        <v>98</v>
      </c>
    </row>
    <row r="22" spans="1:9" ht="15.75" thickBot="1" x14ac:dyDescent="0.3">
      <c r="A22" s="6">
        <v>43523</v>
      </c>
      <c r="B22" s="7" t="s">
        <v>41</v>
      </c>
      <c r="C22" s="8">
        <v>661901642</v>
      </c>
      <c r="D22" s="10">
        <v>6239.4359999999997</v>
      </c>
      <c r="E22" s="11">
        <v>11</v>
      </c>
      <c r="F22" s="18" t="s">
        <v>22</v>
      </c>
      <c r="G22" s="60" t="s">
        <v>80</v>
      </c>
      <c r="I22" t="s">
        <v>99</v>
      </c>
    </row>
    <row r="23" spans="1:9" ht="15.75" thickBot="1" x14ac:dyDescent="0.3">
      <c r="A23" s="6">
        <v>43556</v>
      </c>
      <c r="B23" s="7" t="s">
        <v>42</v>
      </c>
      <c r="C23" s="8">
        <v>661902877</v>
      </c>
      <c r="D23" s="10">
        <v>1109.7180000000001</v>
      </c>
      <c r="E23" s="11">
        <v>14</v>
      </c>
      <c r="F23" s="18" t="s">
        <v>16</v>
      </c>
      <c r="G23" s="60" t="s">
        <v>78</v>
      </c>
      <c r="I23" t="s">
        <v>100</v>
      </c>
    </row>
    <row r="24" spans="1:9" ht="15.75" thickBot="1" x14ac:dyDescent="0.3">
      <c r="A24" s="6">
        <v>43587</v>
      </c>
      <c r="B24" s="7" t="s">
        <v>43</v>
      </c>
      <c r="C24" s="8">
        <v>661903844</v>
      </c>
      <c r="D24" s="10">
        <v>1051.549</v>
      </c>
      <c r="E24" s="11">
        <v>17</v>
      </c>
      <c r="F24" s="18" t="s">
        <v>20</v>
      </c>
      <c r="G24" s="60" t="s">
        <v>79</v>
      </c>
      <c r="I24" t="s">
        <v>101</v>
      </c>
    </row>
    <row r="25" spans="1:9" x14ac:dyDescent="0.25">
      <c r="A25" s="6">
        <v>43593</v>
      </c>
      <c r="B25" s="7" t="s">
        <v>44</v>
      </c>
      <c r="C25" s="8">
        <v>661903995</v>
      </c>
      <c r="D25" s="10">
        <v>1107.0419999999999</v>
      </c>
      <c r="E25" s="11">
        <v>19</v>
      </c>
      <c r="F25" s="18" t="s">
        <v>21</v>
      </c>
      <c r="G25" s="60" t="s">
        <v>79</v>
      </c>
      <c r="I25" t="s">
        <v>102</v>
      </c>
    </row>
    <row r="26" spans="1:9" x14ac:dyDescent="0.25">
      <c r="D26" s="9">
        <f>SUM(D8:D25)</f>
        <v>24546.471999999998</v>
      </c>
      <c r="I26" t="s">
        <v>103</v>
      </c>
    </row>
    <row r="27" spans="1:9" x14ac:dyDescent="0.25">
      <c r="I27" t="s">
        <v>103</v>
      </c>
    </row>
    <row r="28" spans="1:9" x14ac:dyDescent="0.25">
      <c r="I28" t="s">
        <v>103</v>
      </c>
    </row>
    <row r="29" spans="1:9" x14ac:dyDescent="0.25">
      <c r="I29" t="s">
        <v>103</v>
      </c>
    </row>
    <row r="30" spans="1:9" x14ac:dyDescent="0.25">
      <c r="I30" t="s">
        <v>103</v>
      </c>
    </row>
    <row r="31" spans="1:9" ht="15.75" thickBot="1" x14ac:dyDescent="0.3"/>
    <row r="32" spans="1:9" s="19" customFormat="1" ht="15.75" thickBot="1" x14ac:dyDescent="0.3">
      <c r="A32" s="21">
        <v>43745</v>
      </c>
      <c r="B32" s="39" t="s">
        <v>59</v>
      </c>
      <c r="C32" s="19" t="s">
        <v>75</v>
      </c>
      <c r="D32" s="15">
        <v>82.47</v>
      </c>
      <c r="E32" s="20"/>
      <c r="F32" s="16" t="s">
        <v>17</v>
      </c>
      <c r="G32" s="61" t="s">
        <v>81</v>
      </c>
      <c r="H32" s="19" t="s">
        <v>76</v>
      </c>
      <c r="I32" s="19" t="s">
        <v>104</v>
      </c>
    </row>
    <row r="33" spans="1:12" s="19" customFormat="1" ht="15.75" thickBot="1" x14ac:dyDescent="0.3">
      <c r="A33" s="17">
        <v>43745</v>
      </c>
      <c r="B33" s="14" t="s">
        <v>57</v>
      </c>
      <c r="C33" s="19" t="s">
        <v>75</v>
      </c>
      <c r="D33" s="15">
        <v>8639.8700000000008</v>
      </c>
      <c r="E33" s="20">
        <v>34</v>
      </c>
      <c r="F33" s="16" t="s">
        <v>18</v>
      </c>
      <c r="G33" s="61" t="s">
        <v>81</v>
      </c>
      <c r="H33" s="19" t="s">
        <v>76</v>
      </c>
      <c r="I33" s="19" t="s">
        <v>105</v>
      </c>
    </row>
    <row r="34" spans="1:12" s="19" customFormat="1" ht="15.75" thickBot="1" x14ac:dyDescent="0.3">
      <c r="A34" s="29">
        <v>43769</v>
      </c>
      <c r="B34" s="30" t="s">
        <v>56</v>
      </c>
      <c r="C34" s="19" t="s">
        <v>75</v>
      </c>
      <c r="D34" s="32">
        <v>24191.45</v>
      </c>
      <c r="E34" s="20">
        <v>33</v>
      </c>
      <c r="F34" s="31" t="s">
        <v>23</v>
      </c>
      <c r="G34" s="62" t="s">
        <v>82</v>
      </c>
      <c r="H34" s="19" t="s">
        <v>76</v>
      </c>
      <c r="I34" s="19" t="s">
        <v>106</v>
      </c>
    </row>
    <row r="35" spans="1:12" s="19" customFormat="1" ht="15.75" thickBot="1" x14ac:dyDescent="0.3">
      <c r="A35" s="36">
        <v>43769</v>
      </c>
      <c r="B35" s="33" t="s">
        <v>58</v>
      </c>
      <c r="C35" s="19" t="s">
        <v>75</v>
      </c>
      <c r="D35" s="35">
        <v>10561.67</v>
      </c>
      <c r="E35" s="20">
        <v>35</v>
      </c>
      <c r="F35" s="34" t="s">
        <v>24</v>
      </c>
      <c r="G35" s="62" t="s">
        <v>82</v>
      </c>
      <c r="H35" s="19" t="s">
        <v>76</v>
      </c>
      <c r="I35" s="19" t="s">
        <v>107</v>
      </c>
    </row>
    <row r="36" spans="1:12" s="19" customFormat="1" ht="15.75" thickBot="1" x14ac:dyDescent="0.3">
      <c r="A36" s="25">
        <v>43769</v>
      </c>
      <c r="B36" s="37" t="s">
        <v>55</v>
      </c>
      <c r="C36" s="19" t="s">
        <v>75</v>
      </c>
      <c r="D36" s="27">
        <v>965.6</v>
      </c>
      <c r="E36" s="20">
        <v>36</v>
      </c>
      <c r="F36" s="26" t="s">
        <v>25</v>
      </c>
      <c r="G36" s="62" t="s">
        <v>82</v>
      </c>
      <c r="H36" s="19" t="s">
        <v>76</v>
      </c>
      <c r="I36" s="19" t="s">
        <v>108</v>
      </c>
    </row>
    <row r="37" spans="1:12" s="19" customFormat="1" ht="15.75" thickBot="1" x14ac:dyDescent="0.3">
      <c r="A37" s="21">
        <v>43803</v>
      </c>
      <c r="B37" s="38" t="s">
        <v>55</v>
      </c>
      <c r="C37" s="19" t="s">
        <v>75</v>
      </c>
      <c r="D37" s="28">
        <v>155</v>
      </c>
      <c r="E37" s="20">
        <v>36</v>
      </c>
      <c r="F37" s="16" t="s">
        <v>26</v>
      </c>
      <c r="G37" s="62" t="s">
        <v>83</v>
      </c>
      <c r="H37" s="19" t="s">
        <v>76</v>
      </c>
      <c r="I37" s="19" t="s">
        <v>109</v>
      </c>
    </row>
    <row r="38" spans="1:12" s="19" customFormat="1" ht="15.75" thickBot="1" x14ac:dyDescent="0.3">
      <c r="A38" s="21">
        <v>43819</v>
      </c>
      <c r="B38" s="22" t="s">
        <v>74</v>
      </c>
      <c r="C38" s="19" t="s">
        <v>75</v>
      </c>
      <c r="D38" s="24">
        <v>87.6</v>
      </c>
      <c r="E38" s="20"/>
      <c r="F38" s="23" t="s">
        <v>27</v>
      </c>
      <c r="G38" s="62" t="s">
        <v>84</v>
      </c>
      <c r="H38" s="19" t="s">
        <v>76</v>
      </c>
      <c r="I38" s="19" t="s">
        <v>110</v>
      </c>
    </row>
    <row r="39" spans="1:12" s="19" customFormat="1" ht="15.75" thickBot="1" x14ac:dyDescent="0.3">
      <c r="A39" s="17">
        <v>43819</v>
      </c>
      <c r="B39" s="14" t="s">
        <v>54</v>
      </c>
      <c r="C39" s="19" t="s">
        <v>75</v>
      </c>
      <c r="D39" s="15">
        <v>7182.05</v>
      </c>
      <c r="E39" s="20"/>
      <c r="F39" s="16" t="s">
        <v>28</v>
      </c>
      <c r="G39" s="61" t="s">
        <v>84</v>
      </c>
      <c r="H39" s="19" t="s">
        <v>76</v>
      </c>
      <c r="I39" s="19" t="s">
        <v>111</v>
      </c>
    </row>
    <row r="40" spans="1:12" x14ac:dyDescent="0.25">
      <c r="D40" s="55">
        <f>SUM(D32:D39)</f>
        <v>51865.71</v>
      </c>
      <c r="L40" s="19" t="str">
        <f t="shared" ref="L40:L41" si="0">I40&amp;J40&amp;B40&amp;K40</f>
        <v/>
      </c>
    </row>
    <row r="41" spans="1:12" x14ac:dyDescent="0.25">
      <c r="L41" s="19" t="str">
        <f t="shared" si="0"/>
        <v/>
      </c>
    </row>
    <row r="42" spans="1:12" x14ac:dyDescent="0.25">
      <c r="D42" s="56"/>
    </row>
    <row r="43" spans="1:12" ht="15.75" thickBot="1" x14ac:dyDescent="0.3">
      <c r="D43" s="56"/>
    </row>
    <row r="44" spans="1:12" ht="15.75" thickBot="1" x14ac:dyDescent="0.3">
      <c r="A44" s="79">
        <v>43684</v>
      </c>
      <c r="B44" s="64"/>
      <c r="C44" s="91"/>
      <c r="D44" s="97">
        <v>69.31</v>
      </c>
      <c r="E44" s="102"/>
      <c r="F44" s="108" t="s">
        <v>131</v>
      </c>
      <c r="G44" s="108" t="s">
        <v>135</v>
      </c>
      <c r="I44" s="77" t="s">
        <v>139</v>
      </c>
    </row>
    <row r="45" spans="1:12" ht="15.75" thickBot="1" x14ac:dyDescent="0.3">
      <c r="A45" s="80">
        <v>43726</v>
      </c>
      <c r="B45" s="65" t="s">
        <v>112</v>
      </c>
      <c r="C45" s="92">
        <v>661906754</v>
      </c>
      <c r="D45" s="98">
        <v>70.42</v>
      </c>
      <c r="E45" s="103">
        <v>28</v>
      </c>
      <c r="F45" s="109" t="s">
        <v>132</v>
      </c>
      <c r="G45" s="109" t="s">
        <v>136</v>
      </c>
      <c r="I45" s="78" t="s">
        <v>140</v>
      </c>
    </row>
    <row r="46" spans="1:12" ht="15.75" thickBot="1" x14ac:dyDescent="0.3">
      <c r="A46" s="81">
        <v>43732</v>
      </c>
      <c r="B46" s="64" t="s">
        <v>113</v>
      </c>
      <c r="C46" s="91">
        <v>661905545</v>
      </c>
      <c r="D46" s="97">
        <v>354.29</v>
      </c>
      <c r="E46" s="102">
        <v>24</v>
      </c>
      <c r="F46" s="108" t="s">
        <v>133</v>
      </c>
      <c r="G46" s="108" t="s">
        <v>137</v>
      </c>
      <c r="I46" s="78" t="s">
        <v>141</v>
      </c>
    </row>
    <row r="47" spans="1:12" ht="15.75" thickBot="1" x14ac:dyDescent="0.3">
      <c r="A47" s="81">
        <v>43776</v>
      </c>
      <c r="B47" s="66" t="s">
        <v>114</v>
      </c>
      <c r="C47" s="93">
        <v>661909780</v>
      </c>
      <c r="D47" s="99">
        <v>480.28</v>
      </c>
      <c r="E47" s="104">
        <v>44</v>
      </c>
      <c r="F47" s="110" t="s">
        <v>132</v>
      </c>
      <c r="G47" s="110" t="s">
        <v>136</v>
      </c>
      <c r="I47" s="78" t="s">
        <v>142</v>
      </c>
    </row>
    <row r="48" spans="1:12" ht="15.75" thickBot="1" x14ac:dyDescent="0.3">
      <c r="A48" s="82">
        <v>43790</v>
      </c>
      <c r="B48" s="66" t="s">
        <v>115</v>
      </c>
      <c r="C48" s="93">
        <v>661907844</v>
      </c>
      <c r="D48" s="99">
        <v>1633.8</v>
      </c>
      <c r="E48" s="104">
        <v>30</v>
      </c>
      <c r="F48" s="110" t="s">
        <v>132</v>
      </c>
      <c r="G48" s="110" t="s">
        <v>136</v>
      </c>
      <c r="I48" s="78" t="s">
        <v>143</v>
      </c>
    </row>
    <row r="49" spans="1:9" ht="15.75" thickBot="1" x14ac:dyDescent="0.3">
      <c r="A49" s="82">
        <v>43794</v>
      </c>
      <c r="B49" s="65" t="s">
        <v>116</v>
      </c>
      <c r="C49" s="188" t="s">
        <v>130</v>
      </c>
      <c r="D49" s="98">
        <v>49999.8</v>
      </c>
      <c r="E49" s="188">
        <v>43</v>
      </c>
      <c r="F49" s="109" t="s">
        <v>134</v>
      </c>
      <c r="G49" s="109" t="s">
        <v>138</v>
      </c>
      <c r="I49" s="78" t="s">
        <v>144</v>
      </c>
    </row>
    <row r="50" spans="1:9" ht="15.75" thickBot="1" x14ac:dyDescent="0.3">
      <c r="A50" s="79">
        <v>43801</v>
      </c>
      <c r="B50" s="65" t="s">
        <v>117</v>
      </c>
      <c r="C50" s="188"/>
      <c r="D50" s="78"/>
      <c r="E50" s="188"/>
      <c r="F50" s="111"/>
      <c r="G50" s="111"/>
      <c r="I50" s="78"/>
    </row>
    <row r="51" spans="1:9" ht="15.75" thickBot="1" x14ac:dyDescent="0.3">
      <c r="A51" s="80">
        <v>43810</v>
      </c>
      <c r="B51" s="67" t="s">
        <v>114</v>
      </c>
      <c r="C51" s="94">
        <v>661909779</v>
      </c>
      <c r="D51" s="100">
        <v>492.95</v>
      </c>
      <c r="E51" s="105">
        <v>45</v>
      </c>
      <c r="F51" s="112" t="s">
        <v>132</v>
      </c>
      <c r="G51" s="112" t="s">
        <v>136</v>
      </c>
      <c r="I51" s="78" t="s">
        <v>145</v>
      </c>
    </row>
    <row r="52" spans="1:9" ht="15.75" thickBot="1" x14ac:dyDescent="0.3">
      <c r="A52" s="83">
        <v>43647</v>
      </c>
      <c r="B52" s="64" t="s">
        <v>118</v>
      </c>
      <c r="C52" s="91">
        <v>661909338</v>
      </c>
      <c r="D52" s="97">
        <v>105.83</v>
      </c>
      <c r="E52" s="102">
        <v>38</v>
      </c>
      <c r="F52" s="108" t="s">
        <v>132</v>
      </c>
      <c r="G52" s="108" t="s">
        <v>136</v>
      </c>
      <c r="I52" s="78" t="s">
        <v>146</v>
      </c>
    </row>
    <row r="53" spans="1:9" ht="15.75" thickBot="1" x14ac:dyDescent="0.3">
      <c r="A53" s="84">
        <v>43709</v>
      </c>
      <c r="B53" s="68" t="s">
        <v>119</v>
      </c>
      <c r="C53" s="93">
        <v>661906262</v>
      </c>
      <c r="D53" s="99">
        <v>983.09900000000005</v>
      </c>
      <c r="E53" s="104">
        <v>26</v>
      </c>
      <c r="F53" s="110" t="s">
        <v>132</v>
      </c>
      <c r="G53" s="110" t="s">
        <v>136</v>
      </c>
      <c r="I53" s="78" t="s">
        <v>147</v>
      </c>
    </row>
    <row r="54" spans="1:9" ht="15.75" thickBot="1" x14ac:dyDescent="0.3">
      <c r="A54" s="85">
        <v>43770</v>
      </c>
      <c r="B54" s="69" t="s">
        <v>120</v>
      </c>
      <c r="C54" s="92">
        <v>661908145</v>
      </c>
      <c r="D54" s="98">
        <v>32.67</v>
      </c>
      <c r="E54" s="103">
        <v>31</v>
      </c>
      <c r="F54" s="109" t="s">
        <v>132</v>
      </c>
      <c r="G54" s="109" t="s">
        <v>136</v>
      </c>
      <c r="I54" s="78" t="s">
        <v>148</v>
      </c>
    </row>
    <row r="55" spans="1:9" ht="15.75" thickBot="1" x14ac:dyDescent="0.3">
      <c r="A55" s="86">
        <v>43770</v>
      </c>
      <c r="B55" s="70" t="s">
        <v>121</v>
      </c>
      <c r="C55" s="95">
        <v>661909778</v>
      </c>
      <c r="D55" s="101">
        <v>980.28</v>
      </c>
      <c r="E55" s="106">
        <v>40</v>
      </c>
      <c r="F55" s="113" t="s">
        <v>132</v>
      </c>
      <c r="G55" s="113" t="s">
        <v>136</v>
      </c>
      <c r="I55" s="78" t="s">
        <v>149</v>
      </c>
    </row>
    <row r="56" spans="1:9" ht="16.5" thickBot="1" x14ac:dyDescent="0.3">
      <c r="A56" s="87">
        <v>43770</v>
      </c>
      <c r="B56" s="71" t="s">
        <v>122</v>
      </c>
      <c r="C56" s="94">
        <v>661909777</v>
      </c>
      <c r="D56" s="100">
        <v>732.39</v>
      </c>
      <c r="E56" s="105">
        <v>41</v>
      </c>
      <c r="F56" s="112" t="s">
        <v>132</v>
      </c>
      <c r="G56" s="112" t="s">
        <v>136</v>
      </c>
      <c r="I56" s="78" t="s">
        <v>150</v>
      </c>
    </row>
    <row r="57" spans="1:9" ht="16.5" thickBot="1" x14ac:dyDescent="0.3">
      <c r="A57" s="88">
        <v>43719</v>
      </c>
      <c r="B57" s="72" t="s">
        <v>123</v>
      </c>
      <c r="C57" s="91">
        <v>661909776</v>
      </c>
      <c r="D57" s="97">
        <v>140.84</v>
      </c>
      <c r="E57" s="102">
        <v>42</v>
      </c>
      <c r="F57" s="108" t="s">
        <v>132</v>
      </c>
      <c r="G57" s="108" t="s">
        <v>136</v>
      </c>
      <c r="I57" s="78" t="s">
        <v>151</v>
      </c>
    </row>
    <row r="58" spans="1:9" ht="15.75" thickBot="1" x14ac:dyDescent="0.3">
      <c r="A58" s="86">
        <v>43647</v>
      </c>
      <c r="B58" s="69" t="s">
        <v>124</v>
      </c>
      <c r="C58" s="92">
        <v>661907846</v>
      </c>
      <c r="D58" s="98">
        <v>1494.93</v>
      </c>
      <c r="E58" s="103">
        <v>29</v>
      </c>
      <c r="F58" s="109" t="s">
        <v>132</v>
      </c>
      <c r="G58" s="109" t="s">
        <v>136</v>
      </c>
      <c r="I58" s="78" t="s">
        <v>152</v>
      </c>
    </row>
    <row r="59" spans="1:9" ht="15.75" thickBot="1" x14ac:dyDescent="0.3">
      <c r="A59" s="87">
        <v>43647</v>
      </c>
      <c r="B59" s="73" t="s">
        <v>125</v>
      </c>
      <c r="C59" s="94">
        <v>661905943</v>
      </c>
      <c r="D59" s="100">
        <v>208.45</v>
      </c>
      <c r="E59" s="105">
        <v>25</v>
      </c>
      <c r="F59" s="112" t="s">
        <v>132</v>
      </c>
      <c r="G59" s="112" t="s">
        <v>136</v>
      </c>
      <c r="I59" s="78" t="s">
        <v>153</v>
      </c>
    </row>
    <row r="60" spans="1:9" ht="15.75" thickBot="1" x14ac:dyDescent="0.3">
      <c r="A60" s="84">
        <v>43647</v>
      </c>
      <c r="B60" s="74" t="s">
        <v>126</v>
      </c>
      <c r="C60" s="91">
        <v>661906523</v>
      </c>
      <c r="D60" s="97">
        <v>132.33799999999999</v>
      </c>
      <c r="E60" s="102">
        <v>27</v>
      </c>
      <c r="F60" s="108" t="s">
        <v>132</v>
      </c>
      <c r="G60" s="108" t="s">
        <v>136</v>
      </c>
      <c r="I60" s="78" t="s">
        <v>154</v>
      </c>
    </row>
    <row r="61" spans="1:9" ht="15.75" thickBot="1" x14ac:dyDescent="0.3">
      <c r="A61" s="86">
        <v>43739</v>
      </c>
      <c r="B61" s="69" t="s">
        <v>127</v>
      </c>
      <c r="C61" s="92">
        <v>661906263</v>
      </c>
      <c r="D61" s="98">
        <v>25414</v>
      </c>
      <c r="E61" s="103">
        <v>32</v>
      </c>
      <c r="F61" s="109" t="s">
        <v>132</v>
      </c>
      <c r="G61" s="109" t="s">
        <v>136</v>
      </c>
      <c r="I61" s="78" t="s">
        <v>155</v>
      </c>
    </row>
    <row r="62" spans="1:9" ht="15.75" thickBot="1" x14ac:dyDescent="0.3">
      <c r="A62" s="86">
        <v>43770</v>
      </c>
      <c r="B62" s="73" t="s">
        <v>127</v>
      </c>
      <c r="C62" s="94">
        <v>661908771</v>
      </c>
      <c r="D62" s="100">
        <v>5000</v>
      </c>
      <c r="E62" s="105">
        <v>37</v>
      </c>
      <c r="F62" s="112" t="s">
        <v>132</v>
      </c>
      <c r="G62" s="112" t="s">
        <v>136</v>
      </c>
      <c r="I62" s="78" t="s">
        <v>156</v>
      </c>
    </row>
    <row r="63" spans="1:9" ht="15.75" thickBot="1" x14ac:dyDescent="0.3">
      <c r="A63" s="89">
        <v>43829</v>
      </c>
      <c r="B63" s="73" t="s">
        <v>128</v>
      </c>
      <c r="C63" s="94">
        <v>662000068</v>
      </c>
      <c r="D63" s="100">
        <v>8898.39</v>
      </c>
      <c r="E63" s="105">
        <v>39</v>
      </c>
      <c r="F63" s="112" t="s">
        <v>132</v>
      </c>
      <c r="G63" s="112" t="s">
        <v>136</v>
      </c>
      <c r="I63" s="78" t="s">
        <v>157</v>
      </c>
    </row>
    <row r="64" spans="1:9" ht="15.75" thickBot="1" x14ac:dyDescent="0.3">
      <c r="A64" s="90"/>
      <c r="B64" s="75" t="s">
        <v>129</v>
      </c>
      <c r="C64" s="96"/>
      <c r="D64" s="97">
        <v>25000</v>
      </c>
      <c r="E64" s="107">
        <v>49</v>
      </c>
      <c r="F64" s="108" t="s">
        <v>132</v>
      </c>
      <c r="G64" s="108" t="s">
        <v>136</v>
      </c>
      <c r="I64" s="78" t="s">
        <v>158</v>
      </c>
    </row>
  </sheetData>
  <mergeCells count="2">
    <mergeCell ref="C49:C50"/>
    <mergeCell ref="E49:E50"/>
  </mergeCells>
  <conditionalFormatting sqref="C11">
    <cfRule type="duplicateValues" dxfId="27" priority="27"/>
    <cfRule type="duplicateValues" dxfId="26" priority="28"/>
  </conditionalFormatting>
  <conditionalFormatting sqref="C12">
    <cfRule type="duplicateValues" dxfId="25" priority="25"/>
    <cfRule type="duplicateValues" dxfId="24" priority="26"/>
  </conditionalFormatting>
  <conditionalFormatting sqref="C15">
    <cfRule type="duplicateValues" dxfId="23" priority="23"/>
    <cfRule type="duplicateValues" dxfId="22" priority="24"/>
  </conditionalFormatting>
  <conditionalFormatting sqref="C16">
    <cfRule type="duplicateValues" dxfId="21" priority="21"/>
    <cfRule type="duplicateValues" dxfId="20" priority="22"/>
  </conditionalFormatting>
  <conditionalFormatting sqref="C17">
    <cfRule type="duplicateValues" dxfId="19" priority="19"/>
    <cfRule type="duplicateValues" dxfId="18" priority="20"/>
  </conditionalFormatting>
  <conditionalFormatting sqref="C20">
    <cfRule type="duplicateValues" dxfId="17" priority="17"/>
    <cfRule type="duplicateValues" dxfId="16" priority="18"/>
  </conditionalFormatting>
  <conditionalFormatting sqref="C18">
    <cfRule type="duplicateValues" dxfId="15" priority="15"/>
    <cfRule type="duplicateValues" dxfId="14" priority="16"/>
  </conditionalFormatting>
  <conditionalFormatting sqref="C6:C10 C13:C14 C26:C31 C40:C1048576 F32:F39">
    <cfRule type="duplicateValues" dxfId="13" priority="31"/>
    <cfRule type="duplicateValues" dxfId="12" priority="32"/>
  </conditionalFormatting>
  <conditionalFormatting sqref="C19">
    <cfRule type="duplicateValues" dxfId="11" priority="13"/>
    <cfRule type="duplicateValues" dxfId="10" priority="14"/>
  </conditionalFormatting>
  <conditionalFormatting sqref="C21">
    <cfRule type="duplicateValues" dxfId="9" priority="11"/>
    <cfRule type="duplicateValues" dxfId="8" priority="12"/>
  </conditionalFormatting>
  <conditionalFormatting sqref="C22">
    <cfRule type="duplicateValues" dxfId="7" priority="9"/>
    <cfRule type="duplicateValues" dxfId="6" priority="10"/>
  </conditionalFormatting>
  <conditionalFormatting sqref="C23">
    <cfRule type="duplicateValues" dxfId="5" priority="7"/>
    <cfRule type="duplicateValues" dxfId="4" priority="8"/>
  </conditionalFormatting>
  <conditionalFormatting sqref="C24">
    <cfRule type="duplicateValues" dxfId="3" priority="5"/>
    <cfRule type="duplicateValues" dxfId="2" priority="6"/>
  </conditionalFormatting>
  <conditionalFormatting sqref="C25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PENDING</vt:lpstr>
      <vt:lpstr>PAID (ENTRTD IN SYSTEM)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Hudhud</dc:creator>
  <cp:lastModifiedBy>IBRAHIM ABUSHAQRA</cp:lastModifiedBy>
  <dcterms:created xsi:type="dcterms:W3CDTF">2019-06-10T06:25:50Z</dcterms:created>
  <dcterms:modified xsi:type="dcterms:W3CDTF">2020-03-24T09:53:03Z</dcterms:modified>
</cp:coreProperties>
</file>